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TV na 101. SK" sheetId="2" r:id="rId2"/>
    <sheet name="SO 02 - ŽST Ostrava hl.n...." sheetId="3" r:id="rId3"/>
    <sheet name="SO 03 - ŽST Ostrava hl.n.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Oprava TV na 101. SK'!$C$121:$K$211</definedName>
    <definedName name="_xlnm.Print_Area" localSheetId="1">'SO 01 - Oprava TV na 101. SK'!$C$4:$J$76,'SO 01 - Oprava TV na 101. SK'!$C$82:$J$103,'SO 01 - Oprava TV na 101. SK'!$C$109:$K$211</definedName>
    <definedName name="_xlnm.Print_Titles" localSheetId="1">'SO 01 - Oprava TV na 101. SK'!$121:$121</definedName>
    <definedName name="_xlnm._FilterDatabase" localSheetId="2" hidden="1">'SO 02 - ŽST Ostrava hl.n....'!$C$121:$K$179</definedName>
    <definedName name="_xlnm.Print_Area" localSheetId="2">'SO 02 - ŽST Ostrava hl.n....'!$C$4:$J$76,'SO 02 - ŽST Ostrava hl.n....'!$C$82:$J$103,'SO 02 - ŽST Ostrava hl.n....'!$C$109:$K$179</definedName>
    <definedName name="_xlnm.Print_Titles" localSheetId="2">'SO 02 - ŽST Ostrava hl.n....'!$121:$121</definedName>
    <definedName name="_xlnm._FilterDatabase" localSheetId="3" hidden="1">'SO 03 - ŽST Ostrava hl.n....'!$C$123:$K$244</definedName>
    <definedName name="_xlnm.Print_Area" localSheetId="3">'SO 03 - ŽST Ostrava hl.n....'!$C$4:$J$76,'SO 03 - ŽST Ostrava hl.n....'!$C$82:$J$105,'SO 03 - ŽST Ostrava hl.n....'!$C$111:$K$244</definedName>
    <definedName name="_xlnm.Print_Titles" localSheetId="3">'SO 03 - ŽST Ostrava hl.n....'!$123:$123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89"/>
  <c r="E7"/>
  <c r="E85"/>
  <c i="3" r="J37"/>
  <c r="J36"/>
  <c i="1" r="AY96"/>
  <c i="3" r="J35"/>
  <c i="1" r="AX96"/>
  <c i="3"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92"/>
  <c r="J17"/>
  <c r="J12"/>
  <c r="J89"/>
  <c r="E7"/>
  <c r="E112"/>
  <c i="2" r="J37"/>
  <c r="J36"/>
  <c i="1" r="AY95"/>
  <c i="2" r="J35"/>
  <c i="1" r="AX95"/>
  <c i="2"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1" r="L90"/>
  <c r="AM90"/>
  <c r="AM89"/>
  <c r="L89"/>
  <c r="AM87"/>
  <c r="L87"/>
  <c r="L85"/>
  <c r="L84"/>
  <c i="2" r="BK188"/>
  <c r="J132"/>
  <c r="J163"/>
  <c r="J154"/>
  <c r="J142"/>
  <c r="BK132"/>
  <c i="3" r="BK172"/>
  <c r="J160"/>
  <c r="J134"/>
  <c r="BK179"/>
  <c r="BK130"/>
  <c r="J129"/>
  <c r="BK175"/>
  <c r="BK171"/>
  <c r="BK165"/>
  <c i="4" r="J149"/>
  <c r="BK210"/>
  <c r="BK157"/>
  <c r="J236"/>
  <c r="BK185"/>
  <c r="BK239"/>
  <c r="J129"/>
  <c r="J177"/>
  <c i="2" r="J207"/>
  <c r="J204"/>
  <c r="BK180"/>
  <c r="BK177"/>
  <c r="BK171"/>
  <c r="J168"/>
  <c r="BK157"/>
  <c r="BK150"/>
  <c r="BK143"/>
  <c r="J157"/>
  <c r="J147"/>
  <c r="BK130"/>
  <c r="J199"/>
  <c r="BK195"/>
  <c r="J193"/>
  <c r="BK186"/>
  <c r="BK184"/>
  <c r="J127"/>
  <c r="BK159"/>
  <c r="BK149"/>
  <c r="BK138"/>
  <c r="BK211"/>
  <c i="3" r="BK133"/>
  <c r="BK139"/>
  <c r="J135"/>
  <c r="BK140"/>
  <c r="J128"/>
  <c r="J172"/>
  <c r="BK146"/>
  <c r="BK163"/>
  <c i="4" r="J208"/>
  <c r="J164"/>
  <c r="BK211"/>
  <c r="BK177"/>
  <c r="J133"/>
  <c r="BK145"/>
  <c r="J215"/>
  <c r="J159"/>
  <c r="J161"/>
  <c r="J171"/>
  <c r="BK132"/>
  <c r="BK215"/>
  <c r="J184"/>
  <c r="BK228"/>
  <c r="J173"/>
  <c r="J238"/>
  <c r="J145"/>
  <c r="J229"/>
  <c r="BK180"/>
  <c r="BK138"/>
  <c r="BK147"/>
  <c r="J152"/>
  <c r="BK183"/>
  <c r="BK127"/>
  <c i="2" r="J211"/>
  <c r="BK206"/>
  <c r="J181"/>
  <c r="J178"/>
  <c r="J173"/>
  <c r="BK170"/>
  <c r="J164"/>
  <c r="BK154"/>
  <c r="BK145"/>
  <c r="J203"/>
  <c r="BK173"/>
  <c r="BK144"/>
  <c r="BK134"/>
  <c r="J209"/>
  <c r="J197"/>
  <c r="J195"/>
  <c r="J191"/>
  <c r="J166"/>
  <c r="J155"/>
  <c r="BK140"/>
  <c r="BK133"/>
  <c r="BK127"/>
  <c i="3" r="J149"/>
  <c r="J153"/>
  <c r="J173"/>
  <c r="BK177"/>
  <c r="BK159"/>
  <c r="BK138"/>
  <c r="J169"/>
  <c r="J152"/>
  <c i="4" r="J157"/>
  <c r="BK182"/>
  <c r="BK171"/>
  <c r="J197"/>
  <c r="J210"/>
  <c r="J182"/>
  <c r="J180"/>
  <c r="J139"/>
  <c i="2" r="BK208"/>
  <c r="BK203"/>
  <c r="BK179"/>
  <c r="J177"/>
  <c r="BK169"/>
  <c r="BK166"/>
  <c r="J159"/>
  <c r="BK155"/>
  <c r="J146"/>
  <c r="J140"/>
  <c r="BK152"/>
  <c r="J139"/>
  <c r="BK126"/>
  <c r="BK197"/>
  <c r="J194"/>
  <c r="J187"/>
  <c r="J133"/>
  <c r="BK202"/>
  <c r="J160"/>
  <c r="J145"/>
  <c r="J128"/>
  <c i="3" r="BK143"/>
  <c r="BK167"/>
  <c r="BK158"/>
  <c r="J175"/>
  <c r="J141"/>
  <c i="4" r="BK214"/>
  <c r="J190"/>
  <c r="J127"/>
  <c r="BK189"/>
  <c r="BK205"/>
  <c r="BK146"/>
  <c r="BK213"/>
  <c r="BK166"/>
  <c r="BK227"/>
  <c r="BK140"/>
  <c r="J223"/>
  <c r="J166"/>
  <c r="BK181"/>
  <c r="BK244"/>
  <c r="BK188"/>
  <c r="BK137"/>
  <c r="J202"/>
  <c r="BK141"/>
  <c r="BK169"/>
  <c r="BK136"/>
  <c r="J156"/>
  <c r="J198"/>
  <c r="BK142"/>
  <c i="2" r="F35"/>
  <c r="BK196"/>
  <c r="BK193"/>
  <c r="J188"/>
  <c r="J125"/>
  <c r="BK156"/>
  <c r="J141"/>
  <c r="J131"/>
  <c i="3" r="J146"/>
  <c r="J145"/>
  <c i="4" r="J132"/>
  <c r="J167"/>
  <c r="BK217"/>
  <c r="J244"/>
  <c r="BK191"/>
  <c r="J224"/>
  <c r="J144"/>
  <c r="J134"/>
  <c i="2" r="BK209"/>
  <c r="BK204"/>
  <c r="J179"/>
  <c r="BK176"/>
  <c r="BK172"/>
  <c r="BK168"/>
  <c r="BK160"/>
  <c r="J153"/>
  <c r="J138"/>
  <c r="J158"/>
  <c r="J150"/>
  <c r="BK131"/>
  <c r="BK201"/>
  <c r="J190"/>
  <c r="BK185"/>
  <c r="BK182"/>
  <c i="1" r="AS94"/>
  <c i="2" r="J143"/>
  <c i="3" r="BK128"/>
  <c r="J155"/>
  <c r="BK151"/>
  <c i="4" r="BK202"/>
  <c r="J160"/>
  <c r="BK199"/>
  <c r="J183"/>
  <c r="J169"/>
  <c r="BK225"/>
  <c r="BK179"/>
  <c r="BK229"/>
  <c r="BK143"/>
  <c r="BK232"/>
  <c r="J189"/>
  <c r="BK243"/>
  <c r="J213"/>
  <c r="BK164"/>
  <c r="BK208"/>
  <c r="J130"/>
  <c r="J186"/>
  <c r="J233"/>
  <c r="J218"/>
  <c r="BK194"/>
  <c r="BK160"/>
  <c i="2" r="J206"/>
  <c r="J180"/>
  <c r="BK175"/>
  <c r="J172"/>
  <c r="BK167"/>
  <c r="J161"/>
  <c r="BK190"/>
  <c r="J185"/>
  <c r="J201"/>
  <c r="BK164"/>
  <c r="J144"/>
  <c r="J135"/>
  <c r="J126"/>
  <c i="3" r="J156"/>
  <c r="J154"/>
  <c r="J179"/>
  <c r="BK136"/>
  <c r="BK145"/>
  <c r="J137"/>
  <c r="J176"/>
  <c r="BK156"/>
  <c i="4" r="BK197"/>
  <c r="J206"/>
  <c r="J175"/>
  <c r="BK222"/>
  <c r="BK162"/>
  <c r="J131"/>
  <c r="BK203"/>
  <c r="J155"/>
  <c r="BK154"/>
  <c r="J143"/>
  <c r="J220"/>
  <c r="BK201"/>
  <c r="BK187"/>
  <c r="BK167"/>
  <c r="BK226"/>
  <c r="J219"/>
  <c r="J146"/>
  <c r="J239"/>
  <c r="BK209"/>
  <c r="J232"/>
  <c r="BK165"/>
  <c r="BK233"/>
  <c r="BK176"/>
  <c r="J230"/>
  <c r="BK144"/>
  <c r="BK172"/>
  <c r="J137"/>
  <c r="J211"/>
  <c r="J179"/>
  <c i="2" r="BK181"/>
  <c r="J175"/>
  <c r="J171"/>
  <c r="BK165"/>
  <c r="J151"/>
  <c r="BK183"/>
  <c r="BK151"/>
  <c r="J137"/>
  <c r="BK128"/>
  <c r="BK198"/>
  <c r="BK191"/>
  <c r="BK137"/>
  <c r="J208"/>
  <c i="3" r="J157"/>
  <c r="BK164"/>
  <c r="BK135"/>
  <c r="J164"/>
  <c r="BK160"/>
  <c r="BK132"/>
  <c r="BK147"/>
  <c r="J147"/>
  <c r="BK155"/>
  <c r="J166"/>
  <c r="BK126"/>
  <c r="BK141"/>
  <c r="J138"/>
  <c i="4" r="BK206"/>
  <c r="J191"/>
  <c r="BK219"/>
  <c r="J170"/>
  <c r="BK159"/>
  <c r="J200"/>
  <c r="J222"/>
  <c r="BK130"/>
  <c r="J209"/>
  <c r="J142"/>
  <c r="BK240"/>
  <c r="BK193"/>
  <c r="BK234"/>
  <c r="J176"/>
  <c r="J241"/>
  <c r="J163"/>
  <c r="J178"/>
  <c r="BK192"/>
  <c r="BK155"/>
  <c r="J214"/>
  <c r="J201"/>
  <c i="2" r="BK207"/>
  <c r="J182"/>
  <c r="BK178"/>
  <c r="J174"/>
  <c r="J170"/>
  <c r="J167"/>
  <c r="BK162"/>
  <c r="J156"/>
  <c r="J149"/>
  <c r="J184"/>
  <c r="BK148"/>
  <c r="BK136"/>
  <c r="J202"/>
  <c r="J196"/>
  <c r="J192"/>
  <c r="BK187"/>
  <c r="J198"/>
  <c r="BK161"/>
  <c r="BK147"/>
  <c r="J136"/>
  <c r="BK129"/>
  <c i="3" r="J162"/>
  <c r="J125"/>
  <c r="J127"/>
  <c r="BK131"/>
  <c r="J143"/>
  <c r="BK152"/>
  <c r="J167"/>
  <c r="J177"/>
  <c r="BK127"/>
  <c r="J170"/>
  <c r="J133"/>
  <c i="4" r="BK200"/>
  <c r="BK158"/>
  <c r="BK218"/>
  <c r="BK190"/>
  <c r="BK168"/>
  <c r="J158"/>
  <c r="BK220"/>
  <c r="J221"/>
  <c r="J147"/>
  <c r="BK224"/>
  <c r="BK131"/>
  <c r="J227"/>
  <c r="BK129"/>
  <c r="BK184"/>
  <c r="BK149"/>
  <c r="J216"/>
  <c r="BK238"/>
  <c r="J192"/>
  <c r="J195"/>
  <c r="BK156"/>
  <c r="J217"/>
  <c r="J199"/>
  <c r="J174"/>
  <c i="2" r="J34"/>
  <c r="BK192"/>
  <c r="J183"/>
  <c r="BK199"/>
  <c r="J162"/>
  <c r="BK153"/>
  <c r="BK139"/>
  <c r="J130"/>
  <c i="3" r="J150"/>
  <c r="BK157"/>
  <c r="BK166"/>
  <c r="BK129"/>
  <c r="BK154"/>
  <c r="BK162"/>
  <c r="J132"/>
  <c r="J142"/>
  <c r="BK134"/>
  <c r="J136"/>
  <c r="BK173"/>
  <c r="BK148"/>
  <c r="BK137"/>
  <c i="4" r="J204"/>
  <c r="J165"/>
  <c r="J207"/>
  <c r="BK174"/>
  <c r="BK175"/>
  <c r="BK223"/>
  <c r="BK170"/>
  <c r="J187"/>
  <c r="J240"/>
  <c r="J150"/>
  <c r="J141"/>
  <c r="BK230"/>
  <c r="BK241"/>
  <c r="J136"/>
  <c r="BK207"/>
  <c r="J140"/>
  <c r="J193"/>
  <c r="J151"/>
  <c r="J226"/>
  <c r="BK161"/>
  <c r="BK134"/>
  <c r="J138"/>
  <c r="BK195"/>
  <c r="BK153"/>
  <c i="2" r="J176"/>
  <c r="J169"/>
  <c r="BK163"/>
  <c r="J152"/>
  <c r="J148"/>
  <c r="BK142"/>
  <c r="BK174"/>
  <c r="BK141"/>
  <c r="BK135"/>
  <c i="3" r="BK170"/>
  <c r="J131"/>
  <c r="J139"/>
  <c r="J171"/>
  <c r="BK153"/>
  <c r="J151"/>
  <c r="J148"/>
  <c r="J126"/>
  <c r="BK149"/>
  <c i="4" r="BK221"/>
  <c r="J196"/>
  <c r="BK139"/>
  <c r="BK198"/>
  <c r="BK173"/>
  <c r="BK186"/>
  <c r="BK150"/>
  <c r="J128"/>
  <c r="BK178"/>
  <c r="BK196"/>
  <c r="J234"/>
  <c r="BK151"/>
  <c r="J243"/>
  <c r="J228"/>
  <c r="J172"/>
  <c r="BK216"/>
  <c r="BK128"/>
  <c r="J185"/>
  <c r="J153"/>
  <c r="BK236"/>
  <c r="BK152"/>
  <c r="J181"/>
  <c r="J154"/>
  <c r="J203"/>
  <c r="BK204"/>
  <c r="J162"/>
  <c i="2" r="F34"/>
  <c r="BK194"/>
  <c r="J186"/>
  <c r="J129"/>
  <c r="J165"/>
  <c r="BK158"/>
  <c r="BK146"/>
  <c r="J134"/>
  <c r="BK125"/>
  <c i="3" r="J158"/>
  <c r="J144"/>
  <c r="BK142"/>
  <c r="J140"/>
  <c r="BK150"/>
  <c r="BK176"/>
  <c r="BK144"/>
  <c r="J163"/>
  <c r="J165"/>
  <c r="J130"/>
  <c r="BK125"/>
  <c r="BK169"/>
  <c r="J159"/>
  <c i="4" r="J194"/>
  <c r="BK163"/>
  <c r="J225"/>
  <c r="BK133"/>
  <c r="J235"/>
  <c r="J188"/>
  <c r="BK235"/>
  <c r="J205"/>
  <c r="J168"/>
  <c i="2" r="F37"/>
  <c r="F36"/>
  <c l="1" r="R124"/>
  <c r="BK205"/>
  <c r="J205"/>
  <c r="J101"/>
  <c i="3" r="R124"/>
  <c r="R123"/>
  <c r="R122"/>
  <c r="P168"/>
  <c i="2" r="BK124"/>
  <c r="J124"/>
  <c r="J98"/>
  <c r="R200"/>
  <c i="3" r="BK161"/>
  <c r="J161"/>
  <c r="J99"/>
  <c r="T168"/>
  <c r="BK168"/>
  <c r="J168"/>
  <c r="J100"/>
  <c r="T174"/>
  <c i="2" r="T124"/>
  <c r="T123"/>
  <c r="T122"/>
  <c r="T205"/>
  <c i="3" r="R161"/>
  <c r="R174"/>
  <c i="2" r="P124"/>
  <c r="P200"/>
  <c r="T189"/>
  <c r="R189"/>
  <c i="3" r="T124"/>
  <c r="R168"/>
  <c i="4" r="BK126"/>
  <c i="2" r="BK189"/>
  <c r="J189"/>
  <c r="J99"/>
  <c i="4" r="R135"/>
  <c r="T135"/>
  <c r="P212"/>
  <c i="2" r="P205"/>
  <c i="3" r="P161"/>
  <c r="P174"/>
  <c i="4" r="P135"/>
  <c r="R212"/>
  <c i="2" r="R205"/>
  <c i="4" r="BK135"/>
  <c r="J135"/>
  <c r="J99"/>
  <c r="R148"/>
  <c r="P231"/>
  <c i="2" r="T200"/>
  <c i="3" r="T161"/>
  <c r="BK174"/>
  <c r="J174"/>
  <c r="J101"/>
  <c i="4" r="T126"/>
  <c r="P148"/>
  <c r="BK231"/>
  <c r="J231"/>
  <c r="J102"/>
  <c i="3" r="P124"/>
  <c r="P123"/>
  <c r="P122"/>
  <c i="1" r="AU96"/>
  <c i="4" r="BK148"/>
  <c r="J148"/>
  <c r="J100"/>
  <c r="BK212"/>
  <c r="J212"/>
  <c r="J101"/>
  <c r="T237"/>
  <c i="2" r="P189"/>
  <c i="3" r="BK124"/>
  <c i="4" r="R126"/>
  <c r="T148"/>
  <c r="T231"/>
  <c i="2" r="BK200"/>
  <c r="J200"/>
  <c r="J100"/>
  <c i="4" r="P126"/>
  <c r="T212"/>
  <c r="R231"/>
  <c r="BK237"/>
  <c r="J237"/>
  <c r="J103"/>
  <c r="P237"/>
  <c r="R237"/>
  <c r="BK242"/>
  <c r="J242"/>
  <c r="J104"/>
  <c r="P242"/>
  <c r="R242"/>
  <c r="T242"/>
  <c i="3" r="BK178"/>
  <c r="J178"/>
  <c r="J102"/>
  <c i="2" r="BK210"/>
  <c r="J210"/>
  <c r="J102"/>
  <c i="4" r="BE143"/>
  <c r="BE146"/>
  <c r="BE163"/>
  <c r="BE164"/>
  <c r="BE187"/>
  <c r="BE200"/>
  <c r="BE206"/>
  <c r="F121"/>
  <c r="BE131"/>
  <c r="BE140"/>
  <c r="BE153"/>
  <c r="BE154"/>
  <c r="BE157"/>
  <c r="BE204"/>
  <c r="BE209"/>
  <c r="BE150"/>
  <c r="BE166"/>
  <c r="BE168"/>
  <c r="BE177"/>
  <c r="BE182"/>
  <c r="BE201"/>
  <c r="BE229"/>
  <c r="BE235"/>
  <c r="E114"/>
  <c r="BE130"/>
  <c r="BE132"/>
  <c r="BE133"/>
  <c r="BE167"/>
  <c r="BE227"/>
  <c r="BE228"/>
  <c r="BE232"/>
  <c r="BE233"/>
  <c r="BE128"/>
  <c r="BE151"/>
  <c r="BE156"/>
  <c r="BE189"/>
  <c r="BE195"/>
  <c r="BE197"/>
  <c r="BE210"/>
  <c r="BE238"/>
  <c r="BE239"/>
  <c i="3" r="J124"/>
  <c r="J98"/>
  <c i="4" r="J92"/>
  <c r="BE138"/>
  <c r="BE141"/>
  <c r="BE145"/>
  <c r="BE158"/>
  <c r="BE159"/>
  <c r="BE160"/>
  <c r="BE169"/>
  <c r="BE215"/>
  <c r="BE222"/>
  <c r="BE236"/>
  <c r="BE173"/>
  <c r="BE190"/>
  <c r="BE191"/>
  <c r="BE196"/>
  <c r="BE220"/>
  <c r="BE224"/>
  <c r="BE225"/>
  <c r="BE234"/>
  <c r="BE240"/>
  <c r="BE241"/>
  <c r="J118"/>
  <c r="BE129"/>
  <c r="BE137"/>
  <c r="BE144"/>
  <c r="BE147"/>
  <c r="BE149"/>
  <c r="BE161"/>
  <c r="BE165"/>
  <c r="BE175"/>
  <c r="BE184"/>
  <c r="BE207"/>
  <c r="BE217"/>
  <c r="BE218"/>
  <c r="BE230"/>
  <c r="BE243"/>
  <c r="BE244"/>
  <c r="BE127"/>
  <c r="BE134"/>
  <c r="BE136"/>
  <c r="BE139"/>
  <c r="BE152"/>
  <c r="BE162"/>
  <c r="BE183"/>
  <c r="BE185"/>
  <c r="BE188"/>
  <c r="BE203"/>
  <c r="BE214"/>
  <c r="BE221"/>
  <c r="BE223"/>
  <c r="BE192"/>
  <c r="BE199"/>
  <c r="BE171"/>
  <c r="BE174"/>
  <c r="BE176"/>
  <c r="BE193"/>
  <c r="BE142"/>
  <c r="BE155"/>
  <c r="BE170"/>
  <c r="BE181"/>
  <c r="BE202"/>
  <c r="BE208"/>
  <c r="BE213"/>
  <c r="BE219"/>
  <c r="BE178"/>
  <c r="BE179"/>
  <c r="BE180"/>
  <c r="BE186"/>
  <c r="BE226"/>
  <c r="BE172"/>
  <c r="BE194"/>
  <c r="BE205"/>
  <c r="BE211"/>
  <c r="BE198"/>
  <c r="BE216"/>
  <c i="3" r="J119"/>
  <c r="BE129"/>
  <c r="BE143"/>
  <c r="BE144"/>
  <c r="E85"/>
  <c r="BE136"/>
  <c r="BE146"/>
  <c r="BE162"/>
  <c r="BE172"/>
  <c r="BE134"/>
  <c r="J116"/>
  <c r="BE131"/>
  <c r="BE132"/>
  <c r="BE158"/>
  <c r="BE159"/>
  <c r="BE179"/>
  <c r="BE148"/>
  <c r="BE153"/>
  <c r="BE160"/>
  <c r="BE177"/>
  <c r="BE126"/>
  <c r="BE128"/>
  <c r="BE149"/>
  <c r="BE150"/>
  <c r="BE151"/>
  <c r="BE152"/>
  <c r="BE156"/>
  <c r="BE173"/>
  <c r="BE133"/>
  <c r="BE163"/>
  <c r="F119"/>
  <c r="BE127"/>
  <c r="BE135"/>
  <c r="BE137"/>
  <c r="BE138"/>
  <c r="BE170"/>
  <c r="BE139"/>
  <c r="BE140"/>
  <c r="BE141"/>
  <c r="BE147"/>
  <c r="BE155"/>
  <c r="BE157"/>
  <c r="BE171"/>
  <c r="BE142"/>
  <c r="BE145"/>
  <c r="BE165"/>
  <c r="BE169"/>
  <c r="BE175"/>
  <c r="BE125"/>
  <c r="BE164"/>
  <c i="2" r="BK123"/>
  <c r="BK122"/>
  <c r="J122"/>
  <c r="J96"/>
  <c i="3" r="BE130"/>
  <c r="BE166"/>
  <c r="BE154"/>
  <c r="BE167"/>
  <c r="BE176"/>
  <c i="2" r="BE207"/>
  <c r="BE208"/>
  <c r="BE209"/>
  <c r="E85"/>
  <c r="J92"/>
  <c r="BE128"/>
  <c r="BE129"/>
  <c r="BE130"/>
  <c r="BE132"/>
  <c r="BE133"/>
  <c r="BE136"/>
  <c r="BE139"/>
  <c r="BE144"/>
  <c r="BE145"/>
  <c r="BE147"/>
  <c r="BE148"/>
  <c r="BE153"/>
  <c r="BE155"/>
  <c r="BE158"/>
  <c r="BE160"/>
  <c r="BE163"/>
  <c r="BE165"/>
  <c r="BE198"/>
  <c r="BE199"/>
  <c r="BE211"/>
  <c r="J89"/>
  <c r="F92"/>
  <c r="BE126"/>
  <c r="BE183"/>
  <c r="BE184"/>
  <c r="BE185"/>
  <c r="BE186"/>
  <c r="BE187"/>
  <c r="BE188"/>
  <c r="BE190"/>
  <c r="BE191"/>
  <c r="BE192"/>
  <c r="BE193"/>
  <c r="BE194"/>
  <c r="BE195"/>
  <c r="BE196"/>
  <c r="BE197"/>
  <c r="BE201"/>
  <c r="BE125"/>
  <c r="BE127"/>
  <c r="BE131"/>
  <c r="BE134"/>
  <c r="BE135"/>
  <c r="BE137"/>
  <c r="BE143"/>
  <c r="BE150"/>
  <c r="BE157"/>
  <c r="BE173"/>
  <c r="BE182"/>
  <c i="1" r="BB95"/>
  <c i="2" r="BE138"/>
  <c r="BE140"/>
  <c r="BE141"/>
  <c r="BE142"/>
  <c r="BE146"/>
  <c r="BE149"/>
  <c r="BE151"/>
  <c r="BE152"/>
  <c r="BE154"/>
  <c r="BE156"/>
  <c r="BE159"/>
  <c r="BE161"/>
  <c r="BE162"/>
  <c r="BE164"/>
  <c r="BE166"/>
  <c r="BE167"/>
  <c r="BE168"/>
  <c r="BE169"/>
  <c r="BE170"/>
  <c r="BE171"/>
  <c r="BE172"/>
  <c r="BE174"/>
  <c r="BE175"/>
  <c r="BE176"/>
  <c r="BE177"/>
  <c r="BE178"/>
  <c r="BE179"/>
  <c r="BE180"/>
  <c r="BE181"/>
  <c r="BE202"/>
  <c i="1" r="BA95"/>
  <c i="2" r="BE204"/>
  <c i="1" r="BC95"/>
  <c i="2" r="BE206"/>
  <c i="1" r="AW95"/>
  <c i="2" r="BE203"/>
  <c i="1" r="BD95"/>
  <c i="3" r="F34"/>
  <c i="1" r="BA96"/>
  <c i="3" r="F37"/>
  <c i="1" r="BD96"/>
  <c i="4" r="F35"/>
  <c i="1" r="BB97"/>
  <c i="4" r="F36"/>
  <c i="1" r="BC97"/>
  <c i="3" r="F35"/>
  <c i="1" r="BB96"/>
  <c i="3" r="F36"/>
  <c i="1" r="BC96"/>
  <c i="4" r="F37"/>
  <c i="1" r="BD97"/>
  <c i="3" r="J34"/>
  <c i="1" r="AW96"/>
  <c i="4" r="F34"/>
  <c i="1" r="BA97"/>
  <c i="4" r="J34"/>
  <c i="1" r="AW97"/>
  <c i="3" l="1" r="BK123"/>
  <c r="J123"/>
  <c r="J97"/>
  <c i="4" r="BK125"/>
  <c r="J125"/>
  <c r="J97"/>
  <c r="R125"/>
  <c r="R124"/>
  <c i="2" r="P123"/>
  <c r="P122"/>
  <c i="1" r="AU95"/>
  <c i="3" r="T123"/>
  <c r="T122"/>
  <c i="4" r="P125"/>
  <c r="P124"/>
  <c i="1" r="AU97"/>
  <c i="4" r="T125"/>
  <c r="T124"/>
  <c i="2" r="R123"/>
  <c r="R122"/>
  <c i="4" r="J126"/>
  <c r="J98"/>
  <c i="2" r="J123"/>
  <c r="J97"/>
  <c r="J30"/>
  <c i="1" r="AG95"/>
  <c i="3" r="F33"/>
  <c i="1" r="AZ96"/>
  <c i="2" r="J33"/>
  <c i="1" r="AV95"/>
  <c r="AT95"/>
  <c i="2" r="F33"/>
  <c i="1" r="AZ95"/>
  <c i="3" r="J33"/>
  <c i="1" r="AV96"/>
  <c r="AT96"/>
  <c r="BD94"/>
  <c r="W33"/>
  <c i="4" r="J33"/>
  <c i="1" r="AV97"/>
  <c r="AT97"/>
  <c r="BB94"/>
  <c r="W31"/>
  <c i="4" r="F33"/>
  <c i="1" r="AZ97"/>
  <c r="BC94"/>
  <c r="AY94"/>
  <c r="BA94"/>
  <c r="AW94"/>
  <c r="AK30"/>
  <c i="3" l="1" r="BK122"/>
  <c r="J122"/>
  <c i="4" r="BK124"/>
  <c r="J124"/>
  <c r="J96"/>
  <c i="1" r="AN95"/>
  <c i="2" r="J39"/>
  <c i="1" r="AU94"/>
  <c r="W32"/>
  <c r="AX94"/>
  <c r="AZ94"/>
  <c r="W29"/>
  <c i="3" r="J30"/>
  <c i="1" r="AG96"/>
  <c r="W30"/>
  <c i="3" l="1" r="J39"/>
  <c r="J96"/>
  <c i="1" r="AN96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<sst xmlns="http://schemas.openxmlformats.org/spreadsheetml/2006/main">
  <si>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</si>
  <si>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</si>
  <si>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</si>
  <si>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</si>
  <si>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</si>
  <si>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{936d11fb-27a1-41d8-a890-8370d8718173}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</si>
  <si>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</si>
  <si>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</si>
  <si>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</si>
  <si>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</si>
  <si>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</si>
  <si>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</si>
  <si>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</si>
  <si>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</si>
  <si>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635190028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</si>
  <si>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</si>
  <si>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</si>
  <si>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 Ostrava hl.n. - 2. etapa</t>
  </si>
  <si>
    <t>KSO:</t>
  </si>
  <si>
    <t>CC-CZ:</t>
  </si>
  <si>
    <t>Místo:</t>
  </si>
  <si>
    <t>žst. Ostrava hl. n.</t>
  </si>
  <si>
    <t>Datum:</t>
  </si>
  <si>
    <t>3. 1. 2023</t>
  </si>
  <si>
    <t>Zadavatel:</t>
  </si>
  <si>
    <t>IČ:</t>
  </si>
  <si>
    <t xml:space="preserve">SŽ s.o., OŘ Ostrava </t>
  </si>
  <si>
    <t>DIČ:</t>
  </si>
  <si>
    <t>Uchazeč:</t>
  </si>
  <si>
    <t>Vyplň údaj</t>
  </si>
  <si>
    <t>Projektant:</t>
  </si>
  <si>
    <t>SUDOP Brno spol. s 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</si>
  <si>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</si>
  <si>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</si>
  <si>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</si>
  <si>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</si>
  <si>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</si>
  <si>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</si>
  <si>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</si>
  <si>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</si>
  <si>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</si>
  <si>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</si>
  <si>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</si>
  <si>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</si>
  <si>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</si>
  <si>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</si>
  <si>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</si>
  <si>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</si>
  <si>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</si>
  <si>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</si>
  <si>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</si>
  <si>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</si>
  <si>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</si>
  <si>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</si>
  <si>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</si>
  <si>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</si>
  <si>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</si>
  <si>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</si>
  <si>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</si>
  <si>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</si>
  <si>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</si>
  <si>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</si>
  <si>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</si>
  <si>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</si>
  <si>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</si>
  <si>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</si>
  <si>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</si>
  <si>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</si>
  <si>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</si>
  <si>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</si>
  <si>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</si>
  <si>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</si>
  <si>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</si>
  <si>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</si>
  <si>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</si>
  <si>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</si>
  <si>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</si>
  <si>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</si>
  <si>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</si>
  <si>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</si>
  <si>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</si>
  <si>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</si>
  <si>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TV na 101. SK</t>
  </si>
  <si>
    <t>STA</t>
  </si>
  <si>
    <t>1</t>
  </si>
  <si>
    <t>{895ac2ef-c703-4ec6-b9d4-655b7d424350}</t>
  </si>
  <si>
    <t>2</t>
  </si>
  <si>
    <t>SO 02</t>
  </si>
  <si>
    <t>ŽST Ostrava hl.n., pravé nádraží</t>
  </si>
  <si>
    <t>{3de15c8e-990e-4641-ac03-782916da9f52}</t>
  </si>
  <si>
    <t>SO 03</t>
  </si>
  <si>
    <t>ŽST Ostrava hl.n., OMH</t>
  </si>
  <si>
    <t>{2b0c310c-3095-429b-986d-73de849f56e3}</t>
  </si>
  <si>
    <t>KRYCÍ LIST SOUPISU PRACÍ</t>
  </si>
  <si>
    <t>Objekt:</t>
  </si>
  <si>
    <t>SO 01 - Oprava TV na 101. SK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</si>
  <si>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</si>
  <si>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</si>
  <si>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</si>
  <si>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</si>
  <si>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</si>
  <si>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</si>
  <si>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</si>
  <si>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</si>
  <si>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</si>
  <si>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XpD - Doprava, Poplatky, Ostatní</t>
  </si>
  <si>
    <t xml:space="preserve">    VON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</si>
  <si>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</si>
  <si>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</si>
  <si>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</si>
  <si>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</si>
  <si>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</si>
  <si>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</si>
  <si>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</si>
  <si>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</si>
  <si>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</si>
  <si>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</si>
  <si>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</si>
  <si>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</si>
  <si>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</si>
  <si>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</si>
  <si>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</si>
  <si>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</si>
  <si>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74973</t>
  </si>
  <si>
    <t>Vodiče TV</t>
  </si>
  <si>
    <t>K</t>
  </si>
  <si>
    <t>7497350020</t>
  </si>
  <si>
    <t>Montáž závěsu na konzole bez přídavného lana</t>
  </si>
  <si>
    <t>kus</t>
  </si>
  <si>
    <t>Sborník UOŽI 02 2023</t>
  </si>
  <si>
    <t>512</t>
  </si>
  <si>
    <t>415070353</t>
  </si>
  <si>
    <t>M</t>
  </si>
  <si>
    <t>7497300020</t>
  </si>
  <si>
    <t xml:space="preserve">Vodiče trakčního vedení  Závěs na konzole</t>
  </si>
  <si>
    <t>128</t>
  </si>
  <si>
    <t>983684535</t>
  </si>
  <si>
    <t>3</t>
  </si>
  <si>
    <t>7497350025</t>
  </si>
  <si>
    <t>Montáž závěsu na konzole s přídavným lanem</t>
  </si>
  <si>
    <t>1647198307</t>
  </si>
  <si>
    <t>4</t>
  </si>
  <si>
    <t>7497300030</t>
  </si>
  <si>
    <t xml:space="preserve">Vodiče trakčního vedení  Závěs na konzole s přídavným lanem</t>
  </si>
  <si>
    <t>918696904</t>
  </si>
  <si>
    <t>5</t>
  </si>
  <si>
    <t>7497300050</t>
  </si>
  <si>
    <t xml:space="preserve">Vodiče trakčního vedení  Příplatek 2x plastový izolátor do ramena TV nebo SIK-u</t>
  </si>
  <si>
    <t>1373599287</t>
  </si>
  <si>
    <t>6</t>
  </si>
  <si>
    <t>7497350070</t>
  </si>
  <si>
    <t>Uvolnění a zpětná montáž troleje nebo nosného lana z ramene trakčního vedení, SIK, závěsu</t>
  </si>
  <si>
    <t>1224296703</t>
  </si>
  <si>
    <t>7</t>
  </si>
  <si>
    <t>7497350080</t>
  </si>
  <si>
    <t>Montáž přídavného lana pro nosné lano</t>
  </si>
  <si>
    <t>-987791698</t>
  </si>
  <si>
    <t>8</t>
  </si>
  <si>
    <t>7497300080</t>
  </si>
  <si>
    <t xml:space="preserve">Vodiče trakčního vedení  Přídavné lano pro nosné lano</t>
  </si>
  <si>
    <t>212592680</t>
  </si>
  <si>
    <t>9</t>
  </si>
  <si>
    <t>7497350200</t>
  </si>
  <si>
    <t>Montáž věšáku troleje</t>
  </si>
  <si>
    <t>-1995221982</t>
  </si>
  <si>
    <t>10</t>
  </si>
  <si>
    <t>7497300260</t>
  </si>
  <si>
    <t xml:space="preserve">Vodiče trakčního vedení  Věšák troleje pohyblivý s proměnnou délkou</t>
  </si>
  <si>
    <t>-313624906</t>
  </si>
  <si>
    <t>11</t>
  </si>
  <si>
    <t>7497350234</t>
  </si>
  <si>
    <t>Montáž spojky - svorky Cu lana 120 mm2 (např. A65/I)</t>
  </si>
  <si>
    <t>1117728400</t>
  </si>
  <si>
    <t>12</t>
  </si>
  <si>
    <t>7497300280</t>
  </si>
  <si>
    <t xml:space="preserve">Vodiče trakčního vedení  Spojka  2  lan    nebo    TR + lana</t>
  </si>
  <si>
    <t>763555058</t>
  </si>
  <si>
    <t>13</t>
  </si>
  <si>
    <t>7497350290</t>
  </si>
  <si>
    <t>Montáž kotvení pevného bodu na stožár T, P, 2T, DS</t>
  </si>
  <si>
    <t>490885703</t>
  </si>
  <si>
    <t>14</t>
  </si>
  <si>
    <t>7497300340</t>
  </si>
  <si>
    <t xml:space="preserve">Vodiče trakčního vedení  Materiál sestavení pro kotvení pevného bodu na stož. T, P, 2T, DS</t>
  </si>
  <si>
    <t>-1044794710</t>
  </si>
  <si>
    <t>7497350420</t>
  </si>
  <si>
    <t>Vložení izolace v podélných a příčných polích</t>
  </si>
  <si>
    <t>-357925976</t>
  </si>
  <si>
    <t>16</t>
  </si>
  <si>
    <t>7497300510</t>
  </si>
  <si>
    <t xml:space="preserve">Vodiče trakčního vedení  Vložená izolace v podélných a příčných polích</t>
  </si>
  <si>
    <t>2031149816</t>
  </si>
  <si>
    <t>17</t>
  </si>
  <si>
    <t>7497350720</t>
  </si>
  <si>
    <t>Výšková regulace troleje</t>
  </si>
  <si>
    <t>m</t>
  </si>
  <si>
    <t>944245500</t>
  </si>
  <si>
    <t>18</t>
  </si>
  <si>
    <t>7497350830</t>
  </si>
  <si>
    <t>Připevnění konzoly zesilovacího, napájecího a obcházecího vedení svislý závěs na stožár T, P, BP, DS</t>
  </si>
  <si>
    <t>1456119658</t>
  </si>
  <si>
    <t>19</t>
  </si>
  <si>
    <t>7497300960</t>
  </si>
  <si>
    <t xml:space="preserve">Vodiče trakčního vedení  Konzola  ZV, NV OV pro svislý závěs na T, P, BP, DS</t>
  </si>
  <si>
    <t>721368668</t>
  </si>
  <si>
    <t>20</t>
  </si>
  <si>
    <t>7497350850</t>
  </si>
  <si>
    <t>Montáž závěsu zesilovacího, napájecího a obcházecího vedení (ZV, NV, OV) svislého 1 - 2 lan</t>
  </si>
  <si>
    <t>684100649</t>
  </si>
  <si>
    <t>7497300990</t>
  </si>
  <si>
    <t xml:space="preserve">Vodiče trakčního vedení  Svislý závěs 1-2 lan ZV, NV, OV</t>
  </si>
  <si>
    <t>-1830932950</t>
  </si>
  <si>
    <t>22</t>
  </si>
  <si>
    <t>7497350910</t>
  </si>
  <si>
    <t>Montáž distanční rozpěrky zesilovacího, napájecího a obcházecího vedení pro 2-6 lan</t>
  </si>
  <si>
    <t>1967059732</t>
  </si>
  <si>
    <t>23</t>
  </si>
  <si>
    <t>7497301070</t>
  </si>
  <si>
    <t xml:space="preserve">Vodiče trakčního vedení  Distanční rozpěrka pro 2-6 lan ZV, NV, OV</t>
  </si>
  <si>
    <t>1992872455</t>
  </si>
  <si>
    <t>24</t>
  </si>
  <si>
    <t>7497350970</t>
  </si>
  <si>
    <t>Montáž odpojovače motorového</t>
  </si>
  <si>
    <t>-481752498</t>
  </si>
  <si>
    <t>25</t>
  </si>
  <si>
    <t>7497301130</t>
  </si>
  <si>
    <t xml:space="preserve">Vodiče trakčního vedení  Materiál sestavení pro připevnění pohonu odpojovače na stožár typu BP</t>
  </si>
  <si>
    <t>-568616542</t>
  </si>
  <si>
    <t>26</t>
  </si>
  <si>
    <t>7497301140</t>
  </si>
  <si>
    <t xml:space="preserve">Vodiče trakčního vedení  Materiál sestavení pro připevnění odpojovače na stožár typu BP</t>
  </si>
  <si>
    <t>31007338</t>
  </si>
  <si>
    <t>27</t>
  </si>
  <si>
    <t>7497301150</t>
  </si>
  <si>
    <t xml:space="preserve">Vodiče trakčního vedení  Pohon odpojovače motorový</t>
  </si>
  <si>
    <t>851612013</t>
  </si>
  <si>
    <t>28</t>
  </si>
  <si>
    <t>7497301170</t>
  </si>
  <si>
    <t xml:space="preserve">Vodiče trakčního vedení  Táhlo motorového odpojovače</t>
  </si>
  <si>
    <t>-1993091252</t>
  </si>
  <si>
    <t>29</t>
  </si>
  <si>
    <t>7497301180</t>
  </si>
  <si>
    <t xml:space="preserve">Vodiče trakčního vedení  Odpojovač nebo odpínač na stož. TV</t>
  </si>
  <si>
    <t>1345556214</t>
  </si>
  <si>
    <t>30</t>
  </si>
  <si>
    <t>7497351010</t>
  </si>
  <si>
    <t>Montáž kotvení svodu z odpojovače s připojením na trakční vedení jednoho na stožár BP</t>
  </si>
  <si>
    <t>432427899</t>
  </si>
  <si>
    <t>31</t>
  </si>
  <si>
    <t>7497301230</t>
  </si>
  <si>
    <t xml:space="preserve">Vodiče trakčního vedení  Kotvení dvojitého svodu z odpoj. s připoj. na TV - BP</t>
  </si>
  <si>
    <t>1437420716</t>
  </si>
  <si>
    <t>32</t>
  </si>
  <si>
    <t>7497351025</t>
  </si>
  <si>
    <t>Montáž kotvení svodu z odpojovače s připojením na trakční vedení dvou dvojitých na stožár BP</t>
  </si>
  <si>
    <t>1255858042</t>
  </si>
  <si>
    <t>33</t>
  </si>
  <si>
    <t>7497301240</t>
  </si>
  <si>
    <t xml:space="preserve">Vodiče trakčního vedení  Kotvení dvou dvojitých svodů z odpoj. s připoj. na TV - BP</t>
  </si>
  <si>
    <t>-448374575</t>
  </si>
  <si>
    <t>34</t>
  </si>
  <si>
    <t>7497351160</t>
  </si>
  <si>
    <t>Připevnění kotevní lišty napáj. převěsu s 1 třmenem na stožár trakčního vedení</t>
  </si>
  <si>
    <t>936368116</t>
  </si>
  <si>
    <t>35</t>
  </si>
  <si>
    <t>7497301420</t>
  </si>
  <si>
    <t xml:space="preserve">Vodiče trakčního vedení  Kotevní lišta napáj. převěsu s 1 třmenem na stož. TV</t>
  </si>
  <si>
    <t>-1911371134</t>
  </si>
  <si>
    <t>36</t>
  </si>
  <si>
    <t>7497351165</t>
  </si>
  <si>
    <t>Připevnění kotevní lišty napáj. převěsu s 2-4 třmeny na stožár BP</t>
  </si>
  <si>
    <t>24845005</t>
  </si>
  <si>
    <t>37</t>
  </si>
  <si>
    <t>7497301430</t>
  </si>
  <si>
    <t xml:space="preserve">Vodiče trakčního vedení  Kotevní lišta napáj. převěsu s 2-4 třmeny na stož. BP</t>
  </si>
  <si>
    <t>-925642966</t>
  </si>
  <si>
    <t>38</t>
  </si>
  <si>
    <t>7497351190</t>
  </si>
  <si>
    <t>Kotvení lana napáj. převěsu 2 - 4 120 mm2 Cu s izolací zdvojený závěs</t>
  </si>
  <si>
    <t>-784115010</t>
  </si>
  <si>
    <t>39</t>
  </si>
  <si>
    <t>7497301470</t>
  </si>
  <si>
    <t xml:space="preserve">Vodiče trakčního vedení  Kotvení 2-4 lan napáj. převěsů 120 mm2 Cu s izolací zdvojený závěs</t>
  </si>
  <si>
    <t>-1809922163</t>
  </si>
  <si>
    <t>40</t>
  </si>
  <si>
    <t>7497351210</t>
  </si>
  <si>
    <t>Montáž podpěrného izolátoru jednoho pro NV na liště, bráně, stožár T, BP</t>
  </si>
  <si>
    <t>1038437043</t>
  </si>
  <si>
    <t>41</t>
  </si>
  <si>
    <t>7497301490</t>
  </si>
  <si>
    <t xml:space="preserve">Vodiče trakčního vedení  Podpěrný izolátor pro NV na liště, bráně, stož. T, BP</t>
  </si>
  <si>
    <t>-149995314</t>
  </si>
  <si>
    <t>42</t>
  </si>
  <si>
    <t>7497351215</t>
  </si>
  <si>
    <t>Montáž podpěrného izolátoru dvou pro NV na liště, bráně, stožár T, BP</t>
  </si>
  <si>
    <t>1072348922</t>
  </si>
  <si>
    <t>43</t>
  </si>
  <si>
    <t>7497301500</t>
  </si>
  <si>
    <t xml:space="preserve">Vodiče trakčního vedení  Dva podpěrné izolátory pro NV na liště, bráně, stož. T, BP</t>
  </si>
  <si>
    <t>769441532</t>
  </si>
  <si>
    <t>44</t>
  </si>
  <si>
    <t>7497351390</t>
  </si>
  <si>
    <t>Tažení lan napájecích převěsů ručně do 240 mm2</t>
  </si>
  <si>
    <t>799869372</t>
  </si>
  <si>
    <t>45</t>
  </si>
  <si>
    <t>7497300830</t>
  </si>
  <si>
    <t xml:space="preserve">Vodiče trakčního vedení  lano 120 mm2 Cu ( lano - nosné, ZV, NV, OV, napájecích převěsů)</t>
  </si>
  <si>
    <t>1859422489</t>
  </si>
  <si>
    <t>46</t>
  </si>
  <si>
    <t>7497351400</t>
  </si>
  <si>
    <t>Upevnění konzol středové, stranové</t>
  </si>
  <si>
    <t>-900167412</t>
  </si>
  <si>
    <t>47</t>
  </si>
  <si>
    <t>7497301800</t>
  </si>
  <si>
    <t xml:space="preserve">Vodiče trakčního vedení  Materiál sestavení pro upevnění konzol středové,stranové</t>
  </si>
  <si>
    <t>-1839252202</t>
  </si>
  <si>
    <t>48</t>
  </si>
  <si>
    <t>7497351405</t>
  </si>
  <si>
    <t>Upevnění konzol dvou konzol</t>
  </si>
  <si>
    <t>1447419492</t>
  </si>
  <si>
    <t>49</t>
  </si>
  <si>
    <t>7497301810</t>
  </si>
  <si>
    <t xml:space="preserve">Vodiče trakčního vedení  Materiál sestavení pro upevnění 2 konzol</t>
  </si>
  <si>
    <t>-460355882</t>
  </si>
  <si>
    <t>50</t>
  </si>
  <si>
    <t>7497351445</t>
  </si>
  <si>
    <t>Montáž soupravy nosných lišt pro pohon odpojovače např. na stožáru Bp, T, 2T</t>
  </si>
  <si>
    <t>-1155738410</t>
  </si>
  <si>
    <t>51</t>
  </si>
  <si>
    <t>7497351690</t>
  </si>
  <si>
    <t>Montáž ovládacích lávek na stožár BP</t>
  </si>
  <si>
    <t>-1683387832</t>
  </si>
  <si>
    <t>52</t>
  </si>
  <si>
    <t>7497302140</t>
  </si>
  <si>
    <t xml:space="preserve">Vodiče trakčního vedení  Montážní lávka na BP délky - 1035, 2045mm</t>
  </si>
  <si>
    <t>-726991552</t>
  </si>
  <si>
    <t>53</t>
  </si>
  <si>
    <t>7497351700</t>
  </si>
  <si>
    <t>Montáž přístupových lávek na stožár trakčního vedení nebo zeď včetně zábradlí</t>
  </si>
  <si>
    <t>1863512375</t>
  </si>
  <si>
    <t>54</t>
  </si>
  <si>
    <t>7497302160</t>
  </si>
  <si>
    <t xml:space="preserve">Vodiče trakčního vedení  Ovládací lávka na stož. BP</t>
  </si>
  <si>
    <t>295014460</t>
  </si>
  <si>
    <t>55</t>
  </si>
  <si>
    <t>7497302170</t>
  </si>
  <si>
    <t xml:space="preserve">Vodiče trakčního vedení  Ovládací lávka s boční lávkou na stož. BP</t>
  </si>
  <si>
    <t>86054002</t>
  </si>
  <si>
    <t>56</t>
  </si>
  <si>
    <t>7497302190</t>
  </si>
  <si>
    <t xml:space="preserve">Vodiče trakčního vedení  Žebřík pro ovládací lávku</t>
  </si>
  <si>
    <t>-1919790536</t>
  </si>
  <si>
    <t>57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</si>
  <si>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</si>
  <si>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</si>
  <si>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-594653115</t>
  </si>
  <si>
    <t>58</t>
  </si>
  <si>
    <t>7497351830</t>
  </si>
  <si>
    <t>Aktualizace trakčního vedení dle kolejových postupů za 100 m zprovozňované skupiny - po každém stavebním postupu</t>
  </si>
  <si>
    <t>287460650</t>
  </si>
  <si>
    <t>59</t>
  </si>
  <si>
    <t>7497451040</t>
  </si>
  <si>
    <t>Montáž osvětlení trakčního vedení montáž svodu kabelu do země na stožáru T, P, BP, DS</t>
  </si>
  <si>
    <t>196777730</t>
  </si>
  <si>
    <t>60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</si>
  <si>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</si>
  <si>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</si>
  <si>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-1970187429</t>
  </si>
  <si>
    <t>61</t>
  </si>
  <si>
    <t>7492555026</t>
  </si>
  <si>
    <t>Montáž kabelů vícežílových Cu 7 x 4 mm2 - uložení do země, chráničky, na rošty, pod omítku apod.</t>
  </si>
  <si>
    <t>-162287186</t>
  </si>
  <si>
    <t>62</t>
  </si>
  <si>
    <t>7491100240</t>
  </si>
  <si>
    <t xml:space="preserve">Trubková vedení Ohebné elektroinstalační trubky KOPOFLEX  50 černá UV stabilní</t>
  </si>
  <si>
    <t>-1638726619</t>
  </si>
  <si>
    <t>63</t>
  </si>
  <si>
    <t>7492502120</t>
  </si>
  <si>
    <t>Kabely, vodiče, šňůry Cu - nn Kabel silový více-žílový Cu, plastová izolace CYKY 7J4 (7Cx4)</t>
  </si>
  <si>
    <t>-1789115032</t>
  </si>
  <si>
    <t>64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</si>
  <si>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</si>
  <si>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</si>
  <si>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</si>
  <si>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-478997756</t>
  </si>
  <si>
    <t>7497.7</t>
  </si>
  <si>
    <t>Demontáže TV</t>
  </si>
  <si>
    <t>65</t>
  </si>
  <si>
    <t>7497271045</t>
  </si>
  <si>
    <t>Demontáže zařízení trakčního vedení stožáru konzoly TV - demontáž stávajícího zařízení se všemi pomocnými doplňujícími úpravami, včetně upevnění</t>
  </si>
  <si>
    <t>-1919006584</t>
  </si>
  <si>
    <t>66</t>
  </si>
  <si>
    <t>7497271050</t>
  </si>
  <si>
    <t>Demontáže zařízení trakčního vedení stožáru konzoly ZV, OV - demontáž stávajícího zařízení se všemi pomocnými doplňujícími úpravami, včetně závěsu</t>
  </si>
  <si>
    <t>-281129438</t>
  </si>
  <si>
    <t>67</t>
  </si>
  <si>
    <t>7497371035</t>
  </si>
  <si>
    <t>Demontáže zařízení trakčního vedení závěsu přídavného lana pro nosné lano - demontáž stávajícího zařízení se všemi pomocnými doplňujícími úpravami</t>
  </si>
  <si>
    <t>720568909</t>
  </si>
  <si>
    <t>68</t>
  </si>
  <si>
    <t>7497371040</t>
  </si>
  <si>
    <t>Demontáže zařízení trakčního vedení závěsu věšáku - demontáž stávajícího zařízení se všemi pomocnými doplňujícími úpravami, úplná</t>
  </si>
  <si>
    <t>-2071328854</t>
  </si>
  <si>
    <t>69</t>
  </si>
  <si>
    <t>7497371065</t>
  </si>
  <si>
    <t>Demontáže zařízení trakčního vedení závěsu vložené izolace - demontáž stávajícího zařízení se všemi pomocnými doplňujícími úpravami</t>
  </si>
  <si>
    <t>-364290730</t>
  </si>
  <si>
    <t>70</t>
  </si>
  <si>
    <t>7497371070</t>
  </si>
  <si>
    <t>Demontáže zařízení trakčního vedení závěsu pevného bodu - demontáž stávajícího zařízení se všemi pomocnými doplňujícími úpravami, včetně zakotvení</t>
  </si>
  <si>
    <t>-529255957</t>
  </si>
  <si>
    <t>71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</si>
  <si>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</si>
  <si>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</si>
  <si>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-604986808</t>
  </si>
  <si>
    <t>72</t>
  </si>
  <si>
    <t>7497371510</t>
  </si>
  <si>
    <t>Demontáže zařízení trakčního vedení kotvení svodu - převěsu z odpojovače jednoduché lano - demontáž stávajícího zařízení se všemi pomocnými doplňujícími úpravami</t>
  </si>
  <si>
    <t>269835918</t>
  </si>
  <si>
    <t>73</t>
  </si>
  <si>
    <t>7497371515</t>
  </si>
  <si>
    <t>Demontáže zařízení trakčního vedení kotvení svodu - převěsu z odpojovače dvojité lano - demontáž stávajícího zařízení se všemi pomocnými doplňujícími úpravami</t>
  </si>
  <si>
    <t>2122715975</t>
  </si>
  <si>
    <t>74</t>
  </si>
  <si>
    <t>7497371615</t>
  </si>
  <si>
    <t>Demontáže zařízení trakčního vedení svodu dvojité lano - demontáž stávajícího zařízení se všemi pomocnými doplňujícími úpravami</t>
  </si>
  <si>
    <t>306092179</t>
  </si>
  <si>
    <t>7498</t>
  </si>
  <si>
    <t>Revize, Prohlídky a zkoušky TV</t>
  </si>
  <si>
    <t>75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</si>
  <si>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</si>
  <si>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</si>
  <si>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-2146723434</t>
  </si>
  <si>
    <t>76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</si>
  <si>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</si>
  <si>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</si>
  <si>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-315564617</t>
  </si>
  <si>
    <t>77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</si>
  <si>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</si>
  <si>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</si>
  <si>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2010056523</t>
  </si>
  <si>
    <t>78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</si>
  <si>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</si>
  <si>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</si>
  <si>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460837703</t>
  </si>
  <si>
    <t>XpD</t>
  </si>
  <si>
    <t>Doprava, Poplatky, Ostatní</t>
  </si>
  <si>
    <t>79</t>
  </si>
  <si>
    <t>9902400300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</si>
  <si>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</si>
  <si>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</si>
  <si>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103258949</t>
  </si>
  <si>
    <t>80</t>
  </si>
  <si>
    <t>9902900100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</si>
  <si>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</si>
  <si>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274872395</t>
  </si>
  <si>
    <t>81</t>
  </si>
  <si>
    <t>9902900300</t>
  </si>
  <si>
    <t xml:space="preserve">Složení sypanin, drobného kusového materiálu, suti    Poznámka: 1. Ceny jsou určeny pro skládání materiálu z vlastních zásob objednatele.</t>
  </si>
  <si>
    <t>454802871</t>
  </si>
  <si>
    <t>82</t>
  </si>
  <si>
    <t>9909000200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</si>
  <si>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</si>
  <si>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240769896</t>
  </si>
  <si>
    <t>VON</t>
  </si>
  <si>
    <t>Vedlejší a ostatní náklady</t>
  </si>
  <si>
    <t>83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</si>
  <si>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</si>
  <si>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</si>
  <si>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</si>
  <si>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1862272557</t>
  </si>
  <si>
    <t>SO 02 - ŽST Ostrava hl.n., pravé nádraží</t>
  </si>
  <si>
    <t>HSV - HSV</t>
  </si>
  <si>
    <t xml:space="preserve">    7498 - Revize, Prohlídky a Zkoušky TV</t>
  </si>
  <si>
    <t xml:space="preserve">    XDp - Doprava, Poplatky</t>
  </si>
  <si>
    <t>Vodiče trakčního vedení Závěs na konzole</t>
  </si>
  <si>
    <t>-443737455</t>
  </si>
  <si>
    <t>1947884152</t>
  </si>
  <si>
    <t>Vodiče trakčního vedení Příplatek 2x plastový izolátor do ramena TV nebo SIK-u</t>
  </si>
  <si>
    <t>-1632043491</t>
  </si>
  <si>
    <t>Vodiče trakčního vedení Materiál sestavení pro upevnění konzol středové,stranové</t>
  </si>
  <si>
    <t>881174797</t>
  </si>
  <si>
    <t>1364582978</t>
  </si>
  <si>
    <t>Vodiče trakčního vedení Materiál sestavení pro upevnění 2 konzol</t>
  </si>
  <si>
    <t>-557183577</t>
  </si>
  <si>
    <t>-1517295179</t>
  </si>
  <si>
    <t>7497301820</t>
  </si>
  <si>
    <t xml:space="preserve">Vodiče trakčního vedení Kozlík vč.upevň.materiálu  na stožár T, P</t>
  </si>
  <si>
    <t>1296619027</t>
  </si>
  <si>
    <t>7497351420</t>
  </si>
  <si>
    <t>Připevnění kozlíku na stožár T, P</t>
  </si>
  <si>
    <t>-1895206819</t>
  </si>
  <si>
    <t>-1741577620</t>
  </si>
  <si>
    <t>7497300240</t>
  </si>
  <si>
    <t>Vodiče trakčního vedení Křížení sestav</t>
  </si>
  <si>
    <t>581885771</t>
  </si>
  <si>
    <t>7497350190</t>
  </si>
  <si>
    <t>Montáž křížení sestav</t>
  </si>
  <si>
    <t>1967487528</t>
  </si>
  <si>
    <t>Vodiče trakčního vedení Věšák troleje</t>
  </si>
  <si>
    <t>-2127218895</t>
  </si>
  <si>
    <t>-489030598</t>
  </si>
  <si>
    <t>-2125903739</t>
  </si>
  <si>
    <t>Vodiče trakčního vedení lano 120 mm2 Cu ( lano - nosné, ZV, NV, OV, napájecích převěsů)</t>
  </si>
  <si>
    <t>-1404243710</t>
  </si>
  <si>
    <t>7497350960</t>
  </si>
  <si>
    <t>Tažení lana pro zesilovací, napájecí a obcházecí vedení do 240 mm2 Cu, AlFe</t>
  </si>
  <si>
    <t>-1545608637</t>
  </si>
  <si>
    <t>7497301050</t>
  </si>
  <si>
    <t>Vodiče trakčního vedení Materiál sestavení proudového připojení lana 95 Cu nebo 120 Cu na lano ZV, NV, OV</t>
  </si>
  <si>
    <t>-765324418</t>
  </si>
  <si>
    <t>7497350890</t>
  </si>
  <si>
    <t>Připojení lana 95 Cu nebo 120 Cu na lano ZV, NV, OV</t>
  </si>
  <si>
    <t>-450095080</t>
  </si>
  <si>
    <t>7497301160</t>
  </si>
  <si>
    <t>Vodiče trakčního vedení Pohon odpojovače ruční</t>
  </si>
  <si>
    <t>-266851243</t>
  </si>
  <si>
    <t>7495352020</t>
  </si>
  <si>
    <t>Montáž odpínačů/odpojovačů pohonu ručního - včetně uvedení do provozu včetně předepsaných zkoušek a atestů</t>
  </si>
  <si>
    <t>-61547694</t>
  </si>
  <si>
    <t>Vodiče trakčního vedení Materiál sestavení pro připevnění pohonu odpojovače na stožár typu T</t>
  </si>
  <si>
    <t>375392839</t>
  </si>
  <si>
    <t>1474007988</t>
  </si>
  <si>
    <t>Vodiče trakčního vedení Odpojovač nebo odpínač na stož. TV</t>
  </si>
  <si>
    <t>1316852865</t>
  </si>
  <si>
    <t>7497350975</t>
  </si>
  <si>
    <t>Montáž odpojovače ručního</t>
  </si>
  <si>
    <t>-827999327</t>
  </si>
  <si>
    <t>Vodiče trakčního vedení Dva podpěrné izolátory pro NV na liště, bráně, stož. T, BP</t>
  </si>
  <si>
    <t>-2095074997</t>
  </si>
  <si>
    <t>-1742635917</t>
  </si>
  <si>
    <t>7497302130</t>
  </si>
  <si>
    <t>Vodiče trakčního vedení Montážní lávka na stožár -T</t>
  </si>
  <si>
    <t>-447397409</t>
  </si>
  <si>
    <t>7497351670</t>
  </si>
  <si>
    <t>Montáž montážních lávek na stožár T</t>
  </si>
  <si>
    <t>-1352108215</t>
  </si>
  <si>
    <t>Vodiče trakčního vedení Táhlo ručního odpojovače</t>
  </si>
  <si>
    <t>679276874</t>
  </si>
  <si>
    <t>7496552035</t>
  </si>
  <si>
    <t>Montáž odpojovačů táhla k ručnímu pohonu - včetně seřízení a odzkoušení funkce</t>
  </si>
  <si>
    <t>-1395910096</t>
  </si>
  <si>
    <t>7499700014</t>
  </si>
  <si>
    <t>Konstrukční prvky trakčního vedení Vodítko táhla pohonu 180-200 mm</t>
  </si>
  <si>
    <t>1114209338</t>
  </si>
  <si>
    <t>7496552030</t>
  </si>
  <si>
    <t>Montáž odpojovačů vodítka táhla</t>
  </si>
  <si>
    <t>522982067</t>
  </si>
  <si>
    <t>7497700020</t>
  </si>
  <si>
    <t xml:space="preserve">Konstrukční prvky trakčního vedení  Lišta pro vodítko táhla pohonu na BP stožár 350-610 mm</t>
  </si>
  <si>
    <t>-177516009</t>
  </si>
  <si>
    <t>7496552025</t>
  </si>
  <si>
    <t>Montáž odpojovačů lišty pro vodítko táhla</t>
  </si>
  <si>
    <t>-269970645</t>
  </si>
  <si>
    <t>-1556571475</t>
  </si>
  <si>
    <t>545584490</t>
  </si>
  <si>
    <t>481713961</t>
  </si>
  <si>
    <t>-827775850</t>
  </si>
  <si>
    <t>7497371730</t>
  </si>
  <si>
    <t>Demontáže zařízení trakčního vedení lávky pro odpojovač nestandardní kovové konstrukce - demontáž stávajícího zařízení se všemi pomocnými doplňujícími úpravami</t>
  </si>
  <si>
    <t>kg</t>
  </si>
  <si>
    <t>507045186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</si>
  <si>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</si>
  <si>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</si>
  <si>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128484864</t>
  </si>
  <si>
    <t>-255037090</t>
  </si>
  <si>
    <t>Revize, Prohlídky a Zkoušky TV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</si>
  <si>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</si>
  <si>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</si>
  <si>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904249883</t>
  </si>
  <si>
    <t>7498150525</t>
  </si>
  <si>
    <t>Vyhotovení výchozí revizní zprávy příplatek za každých dalších i započatých 500 000 Kč přes 1 000 000 Kč</t>
  </si>
  <si>
    <t>748415620</t>
  </si>
  <si>
    <t>1222542989</t>
  </si>
  <si>
    <t>-216453850</t>
  </si>
  <si>
    <t>7498351010</t>
  </si>
  <si>
    <t>Vydání průkazu způsobilosti pro funkční celek, provizorní stav - vyhotovení dokladu o silnoproudých zařízeních a vydání průkazu způsobilosti</t>
  </si>
  <si>
    <t>587799622</t>
  </si>
  <si>
    <t>XDp</t>
  </si>
  <si>
    <t>Doprava, Poplatky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</si>
  <si>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</si>
  <si>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</si>
  <si>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1493165860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</si>
  <si>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</si>
  <si>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-405687614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</si>
  <si>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</si>
  <si>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</si>
  <si>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433863007</t>
  </si>
  <si>
    <t>-1241595748</t>
  </si>
  <si>
    <t>SO 03 - ŽST Ostrava hl.n., OMH</t>
  </si>
  <si>
    <t xml:space="preserve">    74971 - Základy TV</t>
  </si>
  <si>
    <t xml:space="preserve">    74972 - Stožáry TV</t>
  </si>
  <si>
    <t>74971</t>
  </si>
  <si>
    <t>Základy TV</t>
  </si>
  <si>
    <t>7497100010</t>
  </si>
  <si>
    <t>Základy trakčního vedení Materiál pro úpravu kabelů u základu TV - TP č. 402, 118C, 116B</t>
  </si>
  <si>
    <t>-960919197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</si>
  <si>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</si>
  <si>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 - TP č. 402, 118C, 116B</t>
  </si>
  <si>
    <t>11752944</t>
  </si>
  <si>
    <t>7497100020</t>
  </si>
  <si>
    <t>Základy trakčního vedení Hloubený základ TV - materiál</t>
  </si>
  <si>
    <t>m3</t>
  </si>
  <si>
    <t>2138531061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</si>
  <si>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</si>
  <si>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</si>
  <si>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1359192031</t>
  </si>
  <si>
    <t>7497100060</t>
  </si>
  <si>
    <t>Základy trakčního vedení Výztuž pro základ TV - jednodílná</t>
  </si>
  <si>
    <t>-1498872129</t>
  </si>
  <si>
    <t>7497100070</t>
  </si>
  <si>
    <t>Základy trakčního vedení Svorník kotevní kovaný pro základ TV vč. povrch. úpravy dle TKP</t>
  </si>
  <si>
    <t>303308050</t>
  </si>
  <si>
    <t>7497100080</t>
  </si>
  <si>
    <t>Základy trakčního vedení Svorníkový koš pro základ TV</t>
  </si>
  <si>
    <t>-912691309</t>
  </si>
  <si>
    <t>179786297</t>
  </si>
  <si>
    <t>74972</t>
  </si>
  <si>
    <t>Stožáry TV</t>
  </si>
  <si>
    <t>7497200040</t>
  </si>
  <si>
    <t xml:space="preserve">Stožáry trakčního vedení Stožár TV  -  typ  ( T,TB 219 )  od 10m - do 14m     vč. uzavíracího nátěru</t>
  </si>
  <si>
    <t>-1172412080</t>
  </si>
  <si>
    <t>7497200110</t>
  </si>
  <si>
    <t xml:space="preserve">Stožáry trakčního vedení Stožár TV  -  typ  ( TS,TSI 219 ) do 10m     vč. uzavíracího nátěru</t>
  </si>
  <si>
    <t>525078066</t>
  </si>
  <si>
    <t>7497200130</t>
  </si>
  <si>
    <t xml:space="preserve">Stožáry trakčního vedení Stožár TV  -  typ  ( TS,TSI 245 ) do 10m     vč. uzavíracího nátěru</t>
  </si>
  <si>
    <t>-1304976159</t>
  </si>
  <si>
    <t>7497251015</t>
  </si>
  <si>
    <t>Montáž stožárů trakčního vedení výšky do 14 m, typ TS, TSI, TBS, TBSI - včetně konečné regulace po zatížení</t>
  </si>
  <si>
    <t>-1041939553</t>
  </si>
  <si>
    <t>7497200440</t>
  </si>
  <si>
    <t xml:space="preserve">Stožáry trakčního vedení Stožár TV  -  typ  ( BP 11m )    vč. podlití</t>
  </si>
  <si>
    <t>1123074911</t>
  </si>
  <si>
    <t>7497251050</t>
  </si>
  <si>
    <t>Montáž stožárů trakčního vedení výšky do do 16 m, typ BP - včetně konečné regulace po zatížení</t>
  </si>
  <si>
    <t>-1647203317</t>
  </si>
  <si>
    <t>7499700390</t>
  </si>
  <si>
    <t>Nátěry trakčního vedení Barva a řed. pro bezpečnostní černožluté pruhy na podpěře TV</t>
  </si>
  <si>
    <t>256</t>
  </si>
  <si>
    <t>877023321</t>
  </si>
  <si>
    <t>7499700400</t>
  </si>
  <si>
    <t>Nátěry trakčního vedení Barva a řed. pro bezpečnostní bíločervený pruh na podpěře TV</t>
  </si>
  <si>
    <t>-1817710529</t>
  </si>
  <si>
    <t>7830010003-R</t>
  </si>
  <si>
    <t>Zhotovení povrchové úpravy nátěrem bezpečnostních pruhů na stožár TV</t>
  </si>
  <si>
    <t>1065534466</t>
  </si>
  <si>
    <t>7497302260</t>
  </si>
  <si>
    <t>Vodiče trakčního vedení Tabulka číslování stožárů a pohonů odpojovačů 1 - 3 znaky</t>
  </si>
  <si>
    <t>1763059583</t>
  </si>
  <si>
    <t>7497351780</t>
  </si>
  <si>
    <t>Číslování stožárů a pohonů odpojovačů 1 - 3 znaky</t>
  </si>
  <si>
    <t>-1771688796</t>
  </si>
  <si>
    <t>-1374112899</t>
  </si>
  <si>
    <t>-40329503</t>
  </si>
  <si>
    <t>154643341</t>
  </si>
  <si>
    <t>1495977588</t>
  </si>
  <si>
    <t>-797954131</t>
  </si>
  <si>
    <t>348492977</t>
  </si>
  <si>
    <t>1034516326</t>
  </si>
  <si>
    <t>-1055597652</t>
  </si>
  <si>
    <t>1531257206</t>
  </si>
  <si>
    <t>1452222347</t>
  </si>
  <si>
    <t>-1115933972</t>
  </si>
  <si>
    <t>-1201537424</t>
  </si>
  <si>
    <t>-505879628</t>
  </si>
  <si>
    <t>-1364277371</t>
  </si>
  <si>
    <t>7497300270</t>
  </si>
  <si>
    <t>Vodiče trakčního vedení Proudová propojení</t>
  </si>
  <si>
    <t>1248205194</t>
  </si>
  <si>
    <t>7497350210</t>
  </si>
  <si>
    <t>Demontáž a opětovná montáž proudového propojení</t>
  </si>
  <si>
    <t>-610091292</t>
  </si>
  <si>
    <t>Vodiče trakčního vedení Vložená izolace v podélných a příčných polích</t>
  </si>
  <si>
    <t>738629713</t>
  </si>
  <si>
    <t>-1363344709</t>
  </si>
  <si>
    <t>7497300540</t>
  </si>
  <si>
    <t>Vodiče trakčního vedení lano 50 mm2 Bz (kotevní nástavky)</t>
  </si>
  <si>
    <t>-1391680280</t>
  </si>
  <si>
    <t>7497350700</t>
  </si>
  <si>
    <t>Tažení kotevních nástavků do 120 mm2 Bz, Cu</t>
  </si>
  <si>
    <t>-738969593</t>
  </si>
  <si>
    <t>7497350442</t>
  </si>
  <si>
    <t>Montáž pohyblivého kotvení sestavy trakčního vedení troleje a nosného lana na stožár BP 10 kN</t>
  </si>
  <si>
    <t>-88051300</t>
  </si>
  <si>
    <t>7497350734</t>
  </si>
  <si>
    <t>Montáž definitivní regulace pohyblivého kotvení nosného lana a troleje</t>
  </si>
  <si>
    <t>-1919120807</t>
  </si>
  <si>
    <t>7497350750</t>
  </si>
  <si>
    <t>Zajištění kotvení nosného lana a troleje všech sestavení</t>
  </si>
  <si>
    <t>-948863523</t>
  </si>
  <si>
    <t>7497301980</t>
  </si>
  <si>
    <t xml:space="preserve">Vodiče trakčního vedení Ukolejnění s průrazkou T, P, 2T, BP, DS, OK   - 1 vodič</t>
  </si>
  <si>
    <t>-1913058396</t>
  </si>
  <si>
    <t>7497351590</t>
  </si>
  <si>
    <t>Montáž ukolejnění s průrazkou T, P, 2T, BP, DS, OK - 1 vodič</t>
  </si>
  <si>
    <t>715250694</t>
  </si>
  <si>
    <t>Vodiče trakčního vedení Montážní lávka na BP délky - 1035, 2045mm</t>
  </si>
  <si>
    <t>-432527138</t>
  </si>
  <si>
    <t>7497351675</t>
  </si>
  <si>
    <t>Montáž montážních lávek na BP délky 1035, 2045 mm</t>
  </si>
  <si>
    <t>-1066562137</t>
  </si>
  <si>
    <t>7497302250</t>
  </si>
  <si>
    <t>Vodiče trakčního vedení Výstražné tabulky na stožáru T, P, BP, DS</t>
  </si>
  <si>
    <t>983081863</t>
  </si>
  <si>
    <t>7497351770</t>
  </si>
  <si>
    <t>Montáž výstražných tabulek na stožáru T, P, BP, DS</t>
  </si>
  <si>
    <t>1094158283</t>
  </si>
  <si>
    <t>Vodiče trakčního vedení Materiál sestavení pro připevnění pohonu odpojovače na stožár typu BP</t>
  </si>
  <si>
    <t>-1941612530</t>
  </si>
  <si>
    <t>1920132104</t>
  </si>
  <si>
    <t>Vodiče trakčního vedení Pohon odpojovače motorový</t>
  </si>
  <si>
    <t>266408143</t>
  </si>
  <si>
    <t>7495352022</t>
  </si>
  <si>
    <t>Montáž odpínačů/odpojovačů pohonu motorového - včetně uvedení do provozu včetně předepsaných zkoušek a atestů</t>
  </si>
  <si>
    <t>-331622239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</si>
  <si>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</si>
  <si>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</si>
  <si>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635193310</t>
  </si>
  <si>
    <t>Vodiče trakčního vedení Táhlo motorového odpojovače</t>
  </si>
  <si>
    <t>-238404632</t>
  </si>
  <si>
    <t>Montáž odpojovačů táhla k motorovému pohonu - včetně seřízení a odzkoušení funkce</t>
  </si>
  <si>
    <t>662164792</t>
  </si>
  <si>
    <t>7499700012</t>
  </si>
  <si>
    <t>Konstrukční prvky trakčního vedení Lišta pro vodítko táhla pohonu na BP stožár 611-1200 mm</t>
  </si>
  <si>
    <t>943436700</t>
  </si>
  <si>
    <t>1840031025</t>
  </si>
  <si>
    <t>7499700013</t>
  </si>
  <si>
    <t>Konstrukční prvky trakčního vedení Vodítko táhla pohonu 150-170 mm</t>
  </si>
  <si>
    <t>1194626560</t>
  </si>
  <si>
    <t>-485494681</t>
  </si>
  <si>
    <t>1101606543</t>
  </si>
  <si>
    <t>7497350990</t>
  </si>
  <si>
    <t>Montáž odpojovače nebo odpínače, příp. s uzemňovacím nožem na stožár trakčního vedení</t>
  </si>
  <si>
    <t>1217811238</t>
  </si>
  <si>
    <t>-1369839470</t>
  </si>
  <si>
    <t>-1616130001</t>
  </si>
  <si>
    <t>-910640030</t>
  </si>
  <si>
    <t>-467329173</t>
  </si>
  <si>
    <t>690820174</t>
  </si>
  <si>
    <t>-1639675989</t>
  </si>
  <si>
    <t>7497500020</t>
  </si>
  <si>
    <t xml:space="preserve">Závěsný optický kabel (ZOK) na trakční vedení  Materiál sestavení pro připevnění konzoly-podepřené nebo vyvěšené ZOK na stož. T,P,BP,DS</t>
  </si>
  <si>
    <t>1825204516</t>
  </si>
  <si>
    <t>7497550315</t>
  </si>
  <si>
    <t>Připevnění konzoly na stožár T, P, BP, DS podepřené nebo vyvěšené</t>
  </si>
  <si>
    <t>634711528</t>
  </si>
  <si>
    <t>7497500140</t>
  </si>
  <si>
    <t xml:space="preserve">Závěsný optický kabel (ZOK) na trakční vedení  Konzola ZOK páskovaná podepřená nebo vyvěšená na stož. T,P,BP,DS</t>
  </si>
  <si>
    <t>452483724</t>
  </si>
  <si>
    <t>7497550935</t>
  </si>
  <si>
    <t>Připevnění konzoly ZOK páskované podepřené nebo vyvěšené na stožár T, P, BP, DS</t>
  </si>
  <si>
    <t>-1981048776</t>
  </si>
  <si>
    <t>7497500320</t>
  </si>
  <si>
    <t xml:space="preserve">Závěsný optický kabel (ZOK) na trakční vedení  Závěs ZOK do 70 m</t>
  </si>
  <si>
    <t>-881200802</t>
  </si>
  <si>
    <t>7497552710</t>
  </si>
  <si>
    <t>Montáž závěsu ZOK prostého</t>
  </si>
  <si>
    <t>-1810794208</t>
  </si>
  <si>
    <t>7492502040</t>
  </si>
  <si>
    <t>Kabely, vodiče, šňůry Cu - nn Kabel silový 4 a 5-žílový Cu, plastová izolace CYKY 5O1,5 (5Dx1,5)</t>
  </si>
  <si>
    <t>1623997168</t>
  </si>
  <si>
    <t>7492700130</t>
  </si>
  <si>
    <t>Ukončení vodičů a kabelů Nn Lisovací dutinky izolované 1,5-8mm, sada 100 ks</t>
  </si>
  <si>
    <t>2061475316</t>
  </si>
  <si>
    <t>1320010001-R</t>
  </si>
  <si>
    <t>Výkop a odkop zeminy ručně, zabezpečení výkopu</t>
  </si>
  <si>
    <t>-2022396704</t>
  </si>
  <si>
    <t>1320010011-R</t>
  </si>
  <si>
    <t>Ochrana štěrkového lože kolejí při souběžné trase s kolejemi</t>
  </si>
  <si>
    <t>-1336065099</t>
  </si>
  <si>
    <t>1320010021-R</t>
  </si>
  <si>
    <t>Zřízení kabelového lože ve zhotovené kabelové trase</t>
  </si>
  <si>
    <t>-1013842920</t>
  </si>
  <si>
    <t>7499700530</t>
  </si>
  <si>
    <t xml:space="preserve">Kabely trakčního vedení, Různé TV Chránička z roury PP 110 mm  bez výkopu</t>
  </si>
  <si>
    <t>324936151</t>
  </si>
  <si>
    <t>7593505280</t>
  </si>
  <si>
    <t>Položení jedné ochranné trubky 110 mm do kabelového lože</t>
  </si>
  <si>
    <t>-987102399</t>
  </si>
  <si>
    <t>1320010041-R</t>
  </si>
  <si>
    <t>Zához osazené kabelové trasy ručně včetně hutnění</t>
  </si>
  <si>
    <t>15669049</t>
  </si>
  <si>
    <t>1320010051-R</t>
  </si>
  <si>
    <t>Povrchová úprava po záhozu ve zhotovené kabelové trase</t>
  </si>
  <si>
    <t>655569360</t>
  </si>
  <si>
    <t>-1546555117</t>
  </si>
  <si>
    <t>84</t>
  </si>
  <si>
    <t>5915030010</t>
  </si>
  <si>
    <t>Bourání drobných staveb železničního spodku - základy TV. Poznámka: 1. V cenách jsou započteny náklady na vybourání zdiva, uložení na terén, naložení na dopravní prostředek a uložení na skládce. 2. V cenách nejsou obsaženy náklady na dopravu a skládkovné.</t>
  </si>
  <si>
    <t>-1270203570</t>
  </si>
  <si>
    <t>85</t>
  </si>
  <si>
    <t>7497271005</t>
  </si>
  <si>
    <t>Demontáže zařízení trakčního vedení stožáru D, T, TB - demontáž stávajícího zařízení se všemi pomocnými doplňujícími úpravami</t>
  </si>
  <si>
    <t>1911843546</t>
  </si>
  <si>
    <t>86</t>
  </si>
  <si>
    <t>7497271035</t>
  </si>
  <si>
    <t>Demontáže zařízení trakčního vedení stožáru BP, AP - demontáž stávajícího zařízení se všemi pomocnými doplňujícími úpravami</t>
  </si>
  <si>
    <t>1250714028</t>
  </si>
  <si>
    <t>87</t>
  </si>
  <si>
    <t>769575393</t>
  </si>
  <si>
    <t>88</t>
  </si>
  <si>
    <t>-324918076</t>
  </si>
  <si>
    <t>89</t>
  </si>
  <si>
    <t>7497371045</t>
  </si>
  <si>
    <t>Demontáže zařízení trakčního vedení závěsu podélné nebo příčné proudové propojky - demontáž stávajícího zařízení se všemi pomocnými doplňujícími úpravami</t>
  </si>
  <si>
    <t>991103510</t>
  </si>
  <si>
    <t>90</t>
  </si>
  <si>
    <t>514940533</t>
  </si>
  <si>
    <t>91</t>
  </si>
  <si>
    <t>7497371110</t>
  </si>
  <si>
    <t>Demontáže zařízení trakčního vedení troleje včetně nástavků stříhání - demontáž stávajícího zařízení se všemi pomocnými doplňujícími úpravami</t>
  </si>
  <si>
    <t>1934707344</t>
  </si>
  <si>
    <t>92</t>
  </si>
  <si>
    <t>7497371210</t>
  </si>
  <si>
    <t>Demontáže zařízení trakčního vedení nosného lana včetně nástavků stříhání - demontáž stávajícího zařízení se všemi pomocnými doplňujícími úpravami</t>
  </si>
  <si>
    <t>-2017360029</t>
  </si>
  <si>
    <t>93</t>
  </si>
  <si>
    <t>7497371315</t>
  </si>
  <si>
    <t>Demontáže zařízení trakčního vedení kotvení troleje, nosného lana pohyblivě - demontáž stávajícího zařízení se všemi pomocnými doplňujícími úpravami</t>
  </si>
  <si>
    <t>45347996</t>
  </si>
  <si>
    <t>94</t>
  </si>
  <si>
    <t>313711133</t>
  </si>
  <si>
    <t>95</t>
  </si>
  <si>
    <t>1117450690</t>
  </si>
  <si>
    <t>96</t>
  </si>
  <si>
    <t>7497371625</t>
  </si>
  <si>
    <t>Demontáže zařízení trakčního vedení svodu ukolejnění konstrukcí a stožárů - demontáž stávajícího zařízení se všemi pomocnými doplňujícími úpravami</t>
  </si>
  <si>
    <t>-355529892</t>
  </si>
  <si>
    <t>97</t>
  </si>
  <si>
    <t>7497371710</t>
  </si>
  <si>
    <t>Demontáže zařízení trakčního vedení lávky pro odpojovač montážní - demontáž stávajícího zařízení se všemi pomocnými doplňujícími úpravami</t>
  </si>
  <si>
    <t>-1087273174</t>
  </si>
  <si>
    <t>98</t>
  </si>
  <si>
    <t>1133277104</t>
  </si>
  <si>
    <t>99</t>
  </si>
  <si>
    <t>567074858</t>
  </si>
  <si>
    <t>100</t>
  </si>
  <si>
    <t>7497571010</t>
  </si>
  <si>
    <t>Demontáž závěsného optického kabelu (ZOK) konzoly - demontáž stávajícího zařízení se všemi pomocnými doplňujícími úpravami, včetně upevnění na stožáru, závěsu a spirály</t>
  </si>
  <si>
    <t>167009706</t>
  </si>
  <si>
    <t>101</t>
  </si>
  <si>
    <t>1668268087</t>
  </si>
  <si>
    <t>102</t>
  </si>
  <si>
    <t>-766859093</t>
  </si>
  <si>
    <t>103</t>
  </si>
  <si>
    <t>-1947740433</t>
  </si>
  <si>
    <t>104</t>
  </si>
  <si>
    <t>1933990292</t>
  </si>
  <si>
    <t>105</t>
  </si>
  <si>
    <t>-990225567</t>
  </si>
  <si>
    <t>106</t>
  </si>
  <si>
    <t>-1438243369</t>
  </si>
  <si>
    <t>107</t>
  </si>
  <si>
    <t>832463428</t>
  </si>
  <si>
    <t>108</t>
  </si>
  <si>
    <t>1960023264</t>
  </si>
  <si>
    <t>109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</si>
  <si>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</si>
  <si>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</si>
  <si>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-545327573</t>
  </si>
  <si>
    <t>110</t>
  </si>
  <si>
    <t>-1546589011</t>
  </si>
  <si>
    <t>111</t>
  </si>
  <si>
    <t>022102001</t>
  </si>
  <si>
    <t>Geodetické práce Geodetické práce elektrického zařízení</t>
  </si>
  <si>
    <t>-1320803245</t>
  </si>
  <si>
    <t>112</t>
  </si>
  <si>
    <t>1215194451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</si>
</sst>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635190028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ŽST Ostrava hl.n. - 2. etapa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žst. Ostrava hl. n.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3. 1. 2023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SŽ s.o., OŘ Ostrava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SUDOP Brno spol. s 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Oprava TV na 101. SK'!J30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'SO 01 - Oprava TV na 101. SK'!P122</f>
        <v>0</v>
      </c>
      <c r="AV95" s="125">
        <f>'SO 01 - Oprava TV na 101. SK'!J33</f>
        <v>0</v>
      </c>
      <c r="AW95" s="125">
        <f>'SO 01 - Oprava TV na 101. SK'!J34</f>
        <v>0</v>
      </c>
      <c r="AX95" s="125">
        <f>'SO 01 - Oprava TV na 101. SK'!J35</f>
        <v>0</v>
      </c>
      <c r="AY95" s="125">
        <f>'SO 01 - Oprava TV na 101. SK'!J36</f>
        <v>0</v>
      </c>
      <c r="AZ95" s="125">
        <f>'SO 01 - Oprava TV na 101. SK'!F33</f>
        <v>0</v>
      </c>
      <c r="BA95" s="125">
        <f>'SO 01 - Oprava TV na 101. SK'!F34</f>
        <v>0</v>
      </c>
      <c r="BB95" s="125">
        <f>'SO 01 - Oprava TV na 101. SK'!F35</f>
        <v>0</v>
      </c>
      <c r="BC95" s="125">
        <f>'SO 01 - Oprava TV na 101. SK'!F36</f>
        <v>0</v>
      </c>
      <c r="BD95" s="127">
        <f>'SO 01 - Oprava TV na 101. SK'!F37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02 - ŽST Ostrava hl.n....'!J30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'SO 02 - ŽST Ostrava hl.n....'!P122</f>
        <v>0</v>
      </c>
      <c r="AV96" s="125">
        <f>'SO 02 - ŽST Ostrava hl.n....'!J33</f>
        <v>0</v>
      </c>
      <c r="AW96" s="125">
        <f>'SO 02 - ŽST Ostrava hl.n....'!J34</f>
        <v>0</v>
      </c>
      <c r="AX96" s="125">
        <f>'SO 02 - ŽST Ostrava hl.n....'!J35</f>
        <v>0</v>
      </c>
      <c r="AY96" s="125">
        <f>'SO 02 - ŽST Ostrava hl.n....'!J36</f>
        <v>0</v>
      </c>
      <c r="AZ96" s="125">
        <f>'SO 02 - ŽST Ostrava hl.n....'!F33</f>
        <v>0</v>
      </c>
      <c r="BA96" s="125">
        <f>'SO 02 - ŽST Ostrava hl.n....'!F34</f>
        <v>0</v>
      </c>
      <c r="BB96" s="125">
        <f>'SO 02 - ŽST Ostrava hl.n....'!F35</f>
        <v>0</v>
      </c>
      <c r="BC96" s="125">
        <f>'SO 02 - ŽST Ostrava hl.n....'!F36</f>
        <v>0</v>
      </c>
      <c r="BD96" s="127">
        <f>'SO 02 - ŽST Ostrava hl.n....'!F37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7" customFormat="1" ht="16.5" customHeight="1">
      <c r="A97" s="116" t="s">
        <v>80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'SO 03 - ŽST Ostrava hl.n....'!J30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9">
        <v>0</v>
      </c>
      <c r="AT97" s="130">
        <f>ROUND(SUM(AV97:AW97),2)</f>
        <v>0</v>
      </c>
      <c r="AU97" s="131">
        <f>'SO 03 - ŽST Ostrava hl.n....'!P124</f>
        <v>0</v>
      </c>
      <c r="AV97" s="130">
        <f>'SO 03 - ŽST Ostrava hl.n....'!J33</f>
        <v>0</v>
      </c>
      <c r="AW97" s="130">
        <f>'SO 03 - ŽST Ostrava hl.n....'!J34</f>
        <v>0</v>
      </c>
      <c r="AX97" s="130">
        <f>'SO 03 - ŽST Ostrava hl.n....'!J35</f>
        <v>0</v>
      </c>
      <c r="AY97" s="130">
        <f>'SO 03 - ŽST Ostrava hl.n....'!J36</f>
        <v>0</v>
      </c>
      <c r="AZ97" s="130">
        <f>'SO 03 - ŽST Ostrava hl.n....'!F33</f>
        <v>0</v>
      </c>
      <c r="BA97" s="130">
        <f>'SO 03 - ŽST Ostrava hl.n....'!F34</f>
        <v>0</v>
      </c>
      <c r="BB97" s="130">
        <f>'SO 03 - ŽST Ostrava hl.n....'!F35</f>
        <v>0</v>
      </c>
      <c r="BC97" s="130">
        <f>'SO 03 - ŽST Ostrava hl.n....'!F36</f>
        <v>0</v>
      </c>
      <c r="BD97" s="132">
        <f>'SO 03 - ŽST Ostrava hl.n....'!F37</f>
        <v>0</v>
      </c>
      <c r="BE97" s="7"/>
      <c r="BT97" s="128" t="s">
        <v>84</v>
      </c>
      <c r="BV97" s="128" t="s">
        <v>78</v>
      </c>
      <c r="BW97" s="128" t="s">
        <v>92</v>
      </c>
      <c r="BX97" s="128" t="s">
        <v>5</v>
      </c>
      <c r="CL97" s="128" t="s">
        <v>1</v>
      </c>
      <c r="CM97" s="128" t="s">
        <v>86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PM61sMn25ML5Lh4LQyisq6sdYQTV4nvMqzjpRHfS8Lwh6MPPPI9rmN+6SEf+y9pS+KinJTZBUXel47uhhlQWLw==" hashValue="dS6WQANw8SCqvSawRkIuj+6HGH+QXNNUTgxQUF+j7BApM1jMCOukLSDAToOm/PDyd2BJY6ZeH1OcwBmTgl3Yt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Oprava TV na 101. SK'!C2" display="/"/>
    <hyperlink ref="A96" location="'SO 02 - ŽST Ostrava hl.n....'!C2" display="/"/>
    <hyperlink ref="A97" location="'SO 03 - ŽST Ostrava hl.n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ŽST Ostrava hl.n. - 2. etapa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ROUND((SUM(BE122:BE211)),  2)</f>
        <v>0</v>
      </c>
      <c r="G33" s="35"/>
      <c r="H33" s="35"/>
      <c r="I33" s="152">
        <v>0.20999999999999999</v>
      </c>
      <c r="J33" s="151">
        <f>ROUND(((SUM(BE122:BE211))*I33),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ROUND((SUM(BF122:BF211)),  2)</f>
        <v>0</v>
      </c>
      <c r="G34" s="35"/>
      <c r="H34" s="35"/>
      <c r="I34" s="152">
        <v>0.14999999999999999</v>
      </c>
      <c r="J34" s="151">
        <f>ROUND(((SUM(BF122:BF211))*I34),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ROUND((SUM(BG122:BG211)),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ROUND((SUM(BH122:BH211)),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ROUND((SUM(BI122:BI211)),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ŽST Ostrava hl.n. - 2. 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Oprava TV na 101. SK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žst. Ostrava hl. n.</v>
      </c>
      <c r="G89" s="37"/>
      <c r="H89" s="37"/>
      <c r="I89" s="29" t="s">
        <v>22</v>
      </c>
      <c r="J89" s="76" t="str">
        <f>IF(J12="","",J12)</f>
        <v>3. 1. 2023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SŽ s.o., OŘ Ostrava </v>
      </c>
      <c r="G91" s="37"/>
      <c r="H91" s="37"/>
      <c r="I91" s="29" t="s">
        <v>30</v>
      </c>
      <c r="J91" s="33" t="str">
        <f>E21</f>
        <v>SUDOP Brno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101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J189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104</v>
      </c>
      <c r="E100" s="185"/>
      <c r="F100" s="185"/>
      <c r="G100" s="185"/>
      <c r="H100" s="185"/>
      <c r="I100" s="185"/>
      <c r="J100" s="186">
        <f>J200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105</v>
      </c>
      <c r="E101" s="185"/>
      <c r="F101" s="185"/>
      <c r="G101" s="185"/>
      <c r="H101" s="185"/>
      <c r="I101" s="185"/>
      <c r="J101" s="186">
        <f>J205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J210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TV v ŽST Ostrava hl.n. - 2. etapa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94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SO 01 - Oprava TV na 101. SK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žst. Ostrava hl. n.</v>
      </c>
      <c r="G116" s="37"/>
      <c r="H116" s="37"/>
      <c r="I116" s="29" t="s">
        <v>22</v>
      </c>
      <c r="J116" s="76" t="str">
        <f>IF(J12="","",J12)</f>
        <v>3. 1. 2023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E15</f>
        <v xml:space="preserve">SŽ s.o., OŘ Ostrava </v>
      </c>
      <c r="G118" s="37"/>
      <c r="H118" s="37"/>
      <c r="I118" s="29" t="s">
        <v>30</v>
      </c>
      <c r="J118" s="33" t="str">
        <f>E21</f>
        <v>SUDOP Brno spol. s 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33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108</v>
      </c>
      <c r="D121" s="191" t="s">
        <v>61</v>
      </c>
      <c r="E121" s="191" t="s">
        <v>57</v>
      </c>
      <c r="F121" s="191" t="s">
        <v>58</v>
      </c>
      <c r="G121" s="191" t="s">
        <v>109</v>
      </c>
      <c r="H121" s="191" t="s">
        <v>110</v>
      </c>
      <c r="I121" s="191" t="s">
        <v>111</v>
      </c>
      <c r="J121" s="191" t="s">
        <v>98</v>
      </c>
      <c r="K121" s="192" t="s">
        <v>112</v>
      </c>
      <c r="L121" s="193"/>
      <c r="M121" s="97" t="s">
        <v>1</v>
      </c>
      <c r="N121" s="98" t="s">
        <v>40</v>
      </c>
      <c r="O121" s="98" t="s">
        <v>113</v>
      </c>
      <c r="P121" s="98" t="s">
        <v>114</v>
      </c>
      <c r="Q121" s="98" t="s">
        <v>115</v>
      </c>
      <c r="R121" s="98" t="s">
        <v>116</v>
      </c>
      <c r="S121" s="98" t="s">
        <v>117</v>
      </c>
      <c r="T121" s="99" t="s">
        <v>118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119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</f>
        <v>0</v>
      </c>
      <c r="Q122" s="101"/>
      <c r="R122" s="196">
        <f>R123</f>
        <v>0</v>
      </c>
      <c r="S122" s="101"/>
      <c r="T122" s="19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100</v>
      </c>
      <c r="BK122" s="198">
        <f>BK123</f>
        <v>0</v>
      </c>
    </row>
    <row r="123" s="12" customFormat="1" ht="25.92" customHeight="1">
      <c r="A123" s="12"/>
      <c r="B123" s="199"/>
      <c r="C123" s="200"/>
      <c r="D123" s="201" t="s">
        <v>75</v>
      </c>
      <c r="E123" s="202" t="s">
        <v>120</v>
      </c>
      <c r="F123" s="202" t="s">
        <v>121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P124+P189+P200+P205+P210</f>
        <v>0</v>
      </c>
      <c r="Q123" s="207"/>
      <c r="R123" s="208">
        <f>R124+R189+R200+R205+R210</f>
        <v>0</v>
      </c>
      <c r="S123" s="207"/>
      <c r="T123" s="209">
        <f>T124+T189+T200+T205+T210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86</v>
      </c>
      <c r="AT123" s="211" t="s">
        <v>75</v>
      </c>
      <c r="AU123" s="211" t="s">
        <v>76</v>
      </c>
      <c r="AY123" s="210" t="s">
        <v>122</v>
      </c>
      <c r="BK123" s="212">
        <f>BK124+BK189+BK200+BK205+BK210</f>
        <v>0</v>
      </c>
    </row>
    <row r="124" s="12" customFormat="1" ht="22.8" customHeight="1">
      <c r="A124" s="12"/>
      <c r="B124" s="199"/>
      <c r="C124" s="200"/>
      <c r="D124" s="201" t="s">
        <v>75</v>
      </c>
      <c r="E124" s="213" t="s">
        <v>123</v>
      </c>
      <c r="F124" s="213" t="s">
        <v>124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SUM(P125:P188)</f>
        <v>0</v>
      </c>
      <c r="Q124" s="207"/>
      <c r="R124" s="208">
        <f>SUM(R125:R188)</f>
        <v>0</v>
      </c>
      <c r="S124" s="207"/>
      <c r="T124" s="209">
        <f>SUM(T125:T188)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86</v>
      </c>
      <c r="AT124" s="211" t="s">
        <v>75</v>
      </c>
      <c r="AU124" s="211" t="s">
        <v>84</v>
      </c>
      <c r="AY124" s="210" t="s">
        <v>122</v>
      </c>
      <c r="BK124" s="212">
        <f>SUM(BK125:BK188)</f>
        <v>0</v>
      </c>
    </row>
    <row r="125" s="2" customFormat="1" ht="16.5" customHeight="1">
      <c r="A125" s="35"/>
      <c r="B125" s="36"/>
      <c r="C125" s="215" t="s">
        <v>84</v>
      </c>
      <c r="D125" s="215" t="s">
        <v>125</v>
      </c>
      <c r="E125" s="216" t="s">
        <v>126</v>
      </c>
      <c r="F125" s="217" t="s">
        <v>127</v>
      </c>
      <c r="G125" s="218" t="s">
        <v>128</v>
      </c>
      <c r="H125" s="219">
        <v>4</v>
      </c>
      <c r="I125" s="220"/>
      <c r="J125" s="221">
        <f>ROUND(I125*H125,2)</f>
        <v>0</v>
      </c>
      <c r="K125" s="217" t="s">
        <v>129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130</v>
      </c>
      <c r="AT125" s="226" t="s">
        <v>125</v>
      </c>
      <c r="AU125" s="226" t="s">
        <v>86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130</v>
      </c>
      <c r="BM125" s="226" t="s">
        <v>131</v>
      </c>
    </row>
    <row r="126" s="2" customFormat="1" ht="16.5" customHeight="1">
      <c r="A126" s="35"/>
      <c r="B126" s="36"/>
      <c r="C126" s="228" t="s">
        <v>86</v>
      </c>
      <c r="D126" s="228" t="s">
        <v>132</v>
      </c>
      <c r="E126" s="229" t="s">
        <v>133</v>
      </c>
      <c r="F126" s="230" t="s">
        <v>134</v>
      </c>
      <c r="G126" s="231" t="s">
        <v>128</v>
      </c>
      <c r="H126" s="232">
        <v>4</v>
      </c>
      <c r="I126" s="233"/>
      <c r="J126" s="234">
        <f>ROUND(I126*H126,2)</f>
        <v>0</v>
      </c>
      <c r="K126" s="230" t="s">
        <v>129</v>
      </c>
      <c r="L126" s="235"/>
      <c r="M126" s="236" t="s">
        <v>1</v>
      </c>
      <c r="N126" s="237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135</v>
      </c>
      <c r="AT126" s="226" t="s">
        <v>132</v>
      </c>
      <c r="AU126" s="226" t="s">
        <v>86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135</v>
      </c>
      <c r="BM126" s="226" t="s">
        <v>136</v>
      </c>
    </row>
    <row r="127" s="2" customFormat="1" ht="16.5" customHeight="1">
      <c r="A127" s="35"/>
      <c r="B127" s="36"/>
      <c r="C127" s="215" t="s">
        <v>137</v>
      </c>
      <c r="D127" s="215" t="s">
        <v>125</v>
      </c>
      <c r="E127" s="216" t="s">
        <v>138</v>
      </c>
      <c r="F127" s="217" t="s">
        <v>139</v>
      </c>
      <c r="G127" s="218" t="s">
        <v>128</v>
      </c>
      <c r="H127" s="219">
        <v>30</v>
      </c>
      <c r="I127" s="220"/>
      <c r="J127" s="221">
        <f>ROUND(I127*H127,2)</f>
        <v>0</v>
      </c>
      <c r="K127" s="217" t="s">
        <v>129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125</v>
      </c>
      <c r="AU127" s="226" t="s">
        <v>86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130</v>
      </c>
      <c r="BM127" s="226" t="s">
        <v>140</v>
      </c>
    </row>
    <row r="128" s="2" customFormat="1" ht="24.15" customHeight="1">
      <c r="A128" s="35"/>
      <c r="B128" s="36"/>
      <c r="C128" s="228" t="s">
        <v>141</v>
      </c>
      <c r="D128" s="228" t="s">
        <v>132</v>
      </c>
      <c r="E128" s="229" t="s">
        <v>142</v>
      </c>
      <c r="F128" s="230" t="s">
        <v>143</v>
      </c>
      <c r="G128" s="231" t="s">
        <v>128</v>
      </c>
      <c r="H128" s="232">
        <v>30</v>
      </c>
      <c r="I128" s="233"/>
      <c r="J128" s="234">
        <f>ROUND(I128*H128,2)</f>
        <v>0</v>
      </c>
      <c r="K128" s="230" t="s">
        <v>129</v>
      </c>
      <c r="L128" s="235"/>
      <c r="M128" s="236" t="s">
        <v>1</v>
      </c>
      <c r="N128" s="237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135</v>
      </c>
      <c r="AT128" s="226" t="s">
        <v>132</v>
      </c>
      <c r="AU128" s="226" t="s">
        <v>86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135</v>
      </c>
      <c r="BM128" s="226" t="s">
        <v>144</v>
      </c>
    </row>
    <row r="129" s="2" customFormat="1" ht="24.15" customHeight="1">
      <c r="A129" s="35"/>
      <c r="B129" s="36"/>
      <c r="C129" s="228" t="s">
        <v>145</v>
      </c>
      <c r="D129" s="228" t="s">
        <v>132</v>
      </c>
      <c r="E129" s="229" t="s">
        <v>146</v>
      </c>
      <c r="F129" s="230" t="s">
        <v>147</v>
      </c>
      <c r="G129" s="231" t="s">
        <v>128</v>
      </c>
      <c r="H129" s="232">
        <v>34</v>
      </c>
      <c r="I129" s="233"/>
      <c r="J129" s="234">
        <f>ROUND(I129*H129,2)</f>
        <v>0</v>
      </c>
      <c r="K129" s="230" t="s">
        <v>129</v>
      </c>
      <c r="L129" s="235"/>
      <c r="M129" s="236" t="s">
        <v>1</v>
      </c>
      <c r="N129" s="237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135</v>
      </c>
      <c r="AT129" s="226" t="s">
        <v>132</v>
      </c>
      <c r="AU129" s="226" t="s">
        <v>86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135</v>
      </c>
      <c r="BM129" s="226" t="s">
        <v>148</v>
      </c>
    </row>
    <row r="130" s="2" customFormat="1" ht="24.15" customHeight="1">
      <c r="A130" s="35"/>
      <c r="B130" s="36"/>
      <c r="C130" s="215" t="s">
        <v>149</v>
      </c>
      <c r="D130" s="215" t="s">
        <v>125</v>
      </c>
      <c r="E130" s="216" t="s">
        <v>150</v>
      </c>
      <c r="F130" s="217" t="s">
        <v>151</v>
      </c>
      <c r="G130" s="218" t="s">
        <v>128</v>
      </c>
      <c r="H130" s="219">
        <v>34</v>
      </c>
      <c r="I130" s="220"/>
      <c r="J130" s="221">
        <f>ROUND(I130*H130,2)</f>
        <v>0</v>
      </c>
      <c r="K130" s="217" t="s">
        <v>129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130</v>
      </c>
      <c r="AT130" s="226" t="s">
        <v>125</v>
      </c>
      <c r="AU130" s="226" t="s">
        <v>86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130</v>
      </c>
      <c r="BM130" s="226" t="s">
        <v>152</v>
      </c>
    </row>
    <row r="131" s="2" customFormat="1" ht="16.5" customHeight="1">
      <c r="A131" s="35"/>
      <c r="B131" s="36"/>
      <c r="C131" s="215" t="s">
        <v>153</v>
      </c>
      <c r="D131" s="215" t="s">
        <v>125</v>
      </c>
      <c r="E131" s="216" t="s">
        <v>154</v>
      </c>
      <c r="F131" s="217" t="s">
        <v>155</v>
      </c>
      <c r="G131" s="218" t="s">
        <v>128</v>
      </c>
      <c r="H131" s="219">
        <v>30</v>
      </c>
      <c r="I131" s="220"/>
      <c r="J131" s="221">
        <f>ROUND(I131*H131,2)</f>
        <v>0</v>
      </c>
      <c r="K131" s="217" t="s">
        <v>129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130</v>
      </c>
      <c r="AT131" s="226" t="s">
        <v>125</v>
      </c>
      <c r="AU131" s="226" t="s">
        <v>86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130</v>
      </c>
      <c r="BM131" s="226" t="s">
        <v>156</v>
      </c>
    </row>
    <row r="132" s="2" customFormat="1" ht="21.75" customHeight="1">
      <c r="A132" s="35"/>
      <c r="B132" s="36"/>
      <c r="C132" s="228" t="s">
        <v>157</v>
      </c>
      <c r="D132" s="228" t="s">
        <v>132</v>
      </c>
      <c r="E132" s="229" t="s">
        <v>158</v>
      </c>
      <c r="F132" s="230" t="s">
        <v>159</v>
      </c>
      <c r="G132" s="231" t="s">
        <v>128</v>
      </c>
      <c r="H132" s="232">
        <v>30</v>
      </c>
      <c r="I132" s="233"/>
      <c r="J132" s="234">
        <f>ROUND(I132*H132,2)</f>
        <v>0</v>
      </c>
      <c r="K132" s="230" t="s">
        <v>129</v>
      </c>
      <c r="L132" s="235"/>
      <c r="M132" s="236" t="s">
        <v>1</v>
      </c>
      <c r="N132" s="237" t="s">
        <v>41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135</v>
      </c>
      <c r="AT132" s="226" t="s">
        <v>132</v>
      </c>
      <c r="AU132" s="226" t="s">
        <v>86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135</v>
      </c>
      <c r="BM132" s="226" t="s">
        <v>160</v>
      </c>
    </row>
    <row r="133" s="2" customFormat="1" ht="16.5" customHeight="1">
      <c r="A133" s="35"/>
      <c r="B133" s="36"/>
      <c r="C133" s="215" t="s">
        <v>161</v>
      </c>
      <c r="D133" s="215" t="s">
        <v>125</v>
      </c>
      <c r="E133" s="216" t="s">
        <v>162</v>
      </c>
      <c r="F133" s="217" t="s">
        <v>163</v>
      </c>
      <c r="G133" s="218" t="s">
        <v>128</v>
      </c>
      <c r="H133" s="219">
        <v>334</v>
      </c>
      <c r="I133" s="220"/>
      <c r="J133" s="221">
        <f>ROUND(I133*H133,2)</f>
        <v>0</v>
      </c>
      <c r="K133" s="217" t="s">
        <v>129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130</v>
      </c>
      <c r="AT133" s="226" t="s">
        <v>125</v>
      </c>
      <c r="AU133" s="226" t="s">
        <v>86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130</v>
      </c>
      <c r="BM133" s="226" t="s">
        <v>164</v>
      </c>
    </row>
    <row r="134" s="2" customFormat="1" ht="24.15" customHeight="1">
      <c r="A134" s="35"/>
      <c r="B134" s="36"/>
      <c r="C134" s="228" t="s">
        <v>165</v>
      </c>
      <c r="D134" s="228" t="s">
        <v>132</v>
      </c>
      <c r="E134" s="229" t="s">
        <v>166</v>
      </c>
      <c r="F134" s="230" t="s">
        <v>167</v>
      </c>
      <c r="G134" s="231" t="s">
        <v>128</v>
      </c>
      <c r="H134" s="232">
        <v>334</v>
      </c>
      <c r="I134" s="233"/>
      <c r="J134" s="234">
        <f>ROUND(I134*H134,2)</f>
        <v>0</v>
      </c>
      <c r="K134" s="230" t="s">
        <v>129</v>
      </c>
      <c r="L134" s="235"/>
      <c r="M134" s="236" t="s">
        <v>1</v>
      </c>
      <c r="N134" s="237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157</v>
      </c>
      <c r="AT134" s="226" t="s">
        <v>132</v>
      </c>
      <c r="AU134" s="226" t="s">
        <v>86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141</v>
      </c>
      <c r="BM134" s="226" t="s">
        <v>168</v>
      </c>
    </row>
    <row r="135" s="2" customFormat="1" ht="21.75" customHeight="1">
      <c r="A135" s="35"/>
      <c r="B135" s="36"/>
      <c r="C135" s="215" t="s">
        <v>169</v>
      </c>
      <c r="D135" s="215" t="s">
        <v>125</v>
      </c>
      <c r="E135" s="216" t="s">
        <v>170</v>
      </c>
      <c r="F135" s="217" t="s">
        <v>171</v>
      </c>
      <c r="G135" s="218" t="s">
        <v>128</v>
      </c>
      <c r="H135" s="219">
        <v>10</v>
      </c>
      <c r="I135" s="220"/>
      <c r="J135" s="221">
        <f>ROUND(I135*H135,2)</f>
        <v>0</v>
      </c>
      <c r="K135" s="217" t="s">
        <v>129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130</v>
      </c>
      <c r="AT135" s="226" t="s">
        <v>125</v>
      </c>
      <c r="AU135" s="226" t="s">
        <v>86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130</v>
      </c>
      <c r="BM135" s="226" t="s">
        <v>172</v>
      </c>
    </row>
    <row r="136" s="2" customFormat="1" ht="24.15" customHeight="1">
      <c r="A136" s="35"/>
      <c r="B136" s="36"/>
      <c r="C136" s="228" t="s">
        <v>173</v>
      </c>
      <c r="D136" s="228" t="s">
        <v>132</v>
      </c>
      <c r="E136" s="229" t="s">
        <v>174</v>
      </c>
      <c r="F136" s="230" t="s">
        <v>175</v>
      </c>
      <c r="G136" s="231" t="s">
        <v>128</v>
      </c>
      <c r="H136" s="232">
        <v>10</v>
      </c>
      <c r="I136" s="233"/>
      <c r="J136" s="234">
        <f>ROUND(I136*H136,2)</f>
        <v>0</v>
      </c>
      <c r="K136" s="230" t="s">
        <v>129</v>
      </c>
      <c r="L136" s="235"/>
      <c r="M136" s="236" t="s">
        <v>1</v>
      </c>
      <c r="N136" s="237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135</v>
      </c>
      <c r="AT136" s="226" t="s">
        <v>132</v>
      </c>
      <c r="AU136" s="226" t="s">
        <v>86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135</v>
      </c>
      <c r="BM136" s="226" t="s">
        <v>176</v>
      </c>
    </row>
    <row r="137" s="2" customFormat="1" ht="21.75" customHeight="1">
      <c r="A137" s="35"/>
      <c r="B137" s="36"/>
      <c r="C137" s="215" t="s">
        <v>177</v>
      </c>
      <c r="D137" s="215" t="s">
        <v>125</v>
      </c>
      <c r="E137" s="216" t="s">
        <v>178</v>
      </c>
      <c r="F137" s="217" t="s">
        <v>179</v>
      </c>
      <c r="G137" s="218" t="s">
        <v>128</v>
      </c>
      <c r="H137" s="219">
        <v>7</v>
      </c>
      <c r="I137" s="220"/>
      <c r="J137" s="221">
        <f>ROUND(I137*H137,2)</f>
        <v>0</v>
      </c>
      <c r="K137" s="217" t="s">
        <v>129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130</v>
      </c>
      <c r="AT137" s="226" t="s">
        <v>125</v>
      </c>
      <c r="AU137" s="226" t="s">
        <v>86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130</v>
      </c>
      <c r="BM137" s="226" t="s">
        <v>180</v>
      </c>
    </row>
    <row r="138" s="2" customFormat="1" ht="24.15" customHeight="1">
      <c r="A138" s="35"/>
      <c r="B138" s="36"/>
      <c r="C138" s="228" t="s">
        <v>181</v>
      </c>
      <c r="D138" s="228" t="s">
        <v>132</v>
      </c>
      <c r="E138" s="229" t="s">
        <v>182</v>
      </c>
      <c r="F138" s="230" t="s">
        <v>183</v>
      </c>
      <c r="G138" s="231" t="s">
        <v>128</v>
      </c>
      <c r="H138" s="232">
        <v>7</v>
      </c>
      <c r="I138" s="233"/>
      <c r="J138" s="234">
        <f>ROUND(I138*H138,2)</f>
        <v>0</v>
      </c>
      <c r="K138" s="230" t="s">
        <v>129</v>
      </c>
      <c r="L138" s="235"/>
      <c r="M138" s="236" t="s">
        <v>1</v>
      </c>
      <c r="N138" s="237" t="s">
        <v>41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135</v>
      </c>
      <c r="AT138" s="226" t="s">
        <v>132</v>
      </c>
      <c r="AU138" s="226" t="s">
        <v>86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135</v>
      </c>
      <c r="BM138" s="226" t="s">
        <v>184</v>
      </c>
    </row>
    <row r="139" s="2" customFormat="1" ht="16.5" customHeight="1">
      <c r="A139" s="35"/>
      <c r="B139" s="36"/>
      <c r="C139" s="215" t="s">
        <v>8</v>
      </c>
      <c r="D139" s="215" t="s">
        <v>125</v>
      </c>
      <c r="E139" s="216" t="s">
        <v>185</v>
      </c>
      <c r="F139" s="217" t="s">
        <v>186</v>
      </c>
      <c r="G139" s="218" t="s">
        <v>128</v>
      </c>
      <c r="H139" s="219">
        <v>4</v>
      </c>
      <c r="I139" s="220"/>
      <c r="J139" s="221">
        <f>ROUND(I139*H139,2)</f>
        <v>0</v>
      </c>
      <c r="K139" s="217" t="s">
        <v>129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125</v>
      </c>
      <c r="AU139" s="226" t="s">
        <v>86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130</v>
      </c>
      <c r="BM139" s="226" t="s">
        <v>187</v>
      </c>
    </row>
    <row r="140" s="2" customFormat="1" ht="24.15" customHeight="1">
      <c r="A140" s="35"/>
      <c r="B140" s="36"/>
      <c r="C140" s="228" t="s">
        <v>188</v>
      </c>
      <c r="D140" s="228" t="s">
        <v>132</v>
      </c>
      <c r="E140" s="229" t="s">
        <v>189</v>
      </c>
      <c r="F140" s="230" t="s">
        <v>190</v>
      </c>
      <c r="G140" s="231" t="s">
        <v>128</v>
      </c>
      <c r="H140" s="232">
        <v>4</v>
      </c>
      <c r="I140" s="233"/>
      <c r="J140" s="234">
        <f>ROUND(I140*H140,2)</f>
        <v>0</v>
      </c>
      <c r="K140" s="230" t="s">
        <v>129</v>
      </c>
      <c r="L140" s="235"/>
      <c r="M140" s="236" t="s">
        <v>1</v>
      </c>
      <c r="N140" s="237" t="s">
        <v>41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135</v>
      </c>
      <c r="AT140" s="226" t="s">
        <v>132</v>
      </c>
      <c r="AU140" s="226" t="s">
        <v>86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135</v>
      </c>
      <c r="BM140" s="226" t="s">
        <v>191</v>
      </c>
    </row>
    <row r="141" s="2" customFormat="1" ht="16.5" customHeight="1">
      <c r="A141" s="35"/>
      <c r="B141" s="36"/>
      <c r="C141" s="215" t="s">
        <v>192</v>
      </c>
      <c r="D141" s="215" t="s">
        <v>125</v>
      </c>
      <c r="E141" s="216" t="s">
        <v>193</v>
      </c>
      <c r="F141" s="217" t="s">
        <v>194</v>
      </c>
      <c r="G141" s="218" t="s">
        <v>195</v>
      </c>
      <c r="H141" s="219">
        <v>4270</v>
      </c>
      <c r="I141" s="220"/>
      <c r="J141" s="221">
        <f>ROUND(I141*H141,2)</f>
        <v>0</v>
      </c>
      <c r="K141" s="217" t="s">
        <v>129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130</v>
      </c>
      <c r="AT141" s="226" t="s">
        <v>125</v>
      </c>
      <c r="AU141" s="226" t="s">
        <v>86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130</v>
      </c>
      <c r="BM141" s="226" t="s">
        <v>196</v>
      </c>
    </row>
    <row r="142" s="2" customFormat="1" ht="33" customHeight="1">
      <c r="A142" s="35"/>
      <c r="B142" s="36"/>
      <c r="C142" s="215" t="s">
        <v>197</v>
      </c>
      <c r="D142" s="215" t="s">
        <v>125</v>
      </c>
      <c r="E142" s="216" t="s">
        <v>198</v>
      </c>
      <c r="F142" s="217" t="s">
        <v>199</v>
      </c>
      <c r="G142" s="218" t="s">
        <v>128</v>
      </c>
      <c r="H142" s="219">
        <v>2</v>
      </c>
      <c r="I142" s="220"/>
      <c r="J142" s="221">
        <f>ROUND(I142*H142,2)</f>
        <v>0</v>
      </c>
      <c r="K142" s="217" t="s">
        <v>129</v>
      </c>
      <c r="L142" s="41"/>
      <c r="M142" s="222" t="s">
        <v>1</v>
      </c>
      <c r="N142" s="223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130</v>
      </c>
      <c r="AT142" s="226" t="s">
        <v>125</v>
      </c>
      <c r="AU142" s="226" t="s">
        <v>86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130</v>
      </c>
      <c r="BM142" s="226" t="s">
        <v>200</v>
      </c>
    </row>
    <row r="143" s="2" customFormat="1" ht="24.15" customHeight="1">
      <c r="A143" s="35"/>
      <c r="B143" s="36"/>
      <c r="C143" s="228" t="s">
        <v>201</v>
      </c>
      <c r="D143" s="228" t="s">
        <v>132</v>
      </c>
      <c r="E143" s="229" t="s">
        <v>202</v>
      </c>
      <c r="F143" s="230" t="s">
        <v>203</v>
      </c>
      <c r="G143" s="231" t="s">
        <v>128</v>
      </c>
      <c r="H143" s="232">
        <v>2</v>
      </c>
      <c r="I143" s="233"/>
      <c r="J143" s="234">
        <f>ROUND(I143*H143,2)</f>
        <v>0</v>
      </c>
      <c r="K143" s="230" t="s">
        <v>129</v>
      </c>
      <c r="L143" s="235"/>
      <c r="M143" s="236" t="s">
        <v>1</v>
      </c>
      <c r="N143" s="237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135</v>
      </c>
      <c r="AT143" s="226" t="s">
        <v>132</v>
      </c>
      <c r="AU143" s="226" t="s">
        <v>86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135</v>
      </c>
      <c r="BM143" s="226" t="s">
        <v>204</v>
      </c>
    </row>
    <row r="144" s="2" customFormat="1" ht="33" customHeight="1">
      <c r="A144" s="35"/>
      <c r="B144" s="36"/>
      <c r="C144" s="215" t="s">
        <v>205</v>
      </c>
      <c r="D144" s="215" t="s">
        <v>125</v>
      </c>
      <c r="E144" s="216" t="s">
        <v>206</v>
      </c>
      <c r="F144" s="217" t="s">
        <v>207</v>
      </c>
      <c r="G144" s="218" t="s">
        <v>128</v>
      </c>
      <c r="H144" s="219">
        <v>2</v>
      </c>
      <c r="I144" s="220"/>
      <c r="J144" s="221">
        <f>ROUND(I144*H144,2)</f>
        <v>0</v>
      </c>
      <c r="K144" s="217" t="s">
        <v>129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130</v>
      </c>
      <c r="AT144" s="226" t="s">
        <v>125</v>
      </c>
      <c r="AU144" s="226" t="s">
        <v>86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130</v>
      </c>
      <c r="BM144" s="226" t="s">
        <v>208</v>
      </c>
    </row>
    <row r="145" s="2" customFormat="1" ht="24.15" customHeight="1">
      <c r="A145" s="35"/>
      <c r="B145" s="36"/>
      <c r="C145" s="228" t="s">
        <v>7</v>
      </c>
      <c r="D145" s="228" t="s">
        <v>132</v>
      </c>
      <c r="E145" s="229" t="s">
        <v>209</v>
      </c>
      <c r="F145" s="230" t="s">
        <v>210</v>
      </c>
      <c r="G145" s="231" t="s">
        <v>128</v>
      </c>
      <c r="H145" s="232">
        <v>2</v>
      </c>
      <c r="I145" s="233"/>
      <c r="J145" s="234">
        <f>ROUND(I145*H145,2)</f>
        <v>0</v>
      </c>
      <c r="K145" s="230" t="s">
        <v>129</v>
      </c>
      <c r="L145" s="235"/>
      <c r="M145" s="236" t="s">
        <v>1</v>
      </c>
      <c r="N145" s="237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135</v>
      </c>
      <c r="AT145" s="226" t="s">
        <v>132</v>
      </c>
      <c r="AU145" s="226" t="s">
        <v>86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135</v>
      </c>
      <c r="BM145" s="226" t="s">
        <v>211</v>
      </c>
    </row>
    <row r="146" s="2" customFormat="1" ht="24.15" customHeight="1">
      <c r="A146" s="35"/>
      <c r="B146" s="36"/>
      <c r="C146" s="215" t="s">
        <v>212</v>
      </c>
      <c r="D146" s="215" t="s">
        <v>125</v>
      </c>
      <c r="E146" s="216" t="s">
        <v>213</v>
      </c>
      <c r="F146" s="217" t="s">
        <v>214</v>
      </c>
      <c r="G146" s="218" t="s">
        <v>128</v>
      </c>
      <c r="H146" s="219">
        <v>26</v>
      </c>
      <c r="I146" s="220"/>
      <c r="J146" s="221">
        <f>ROUND(I146*H146,2)</f>
        <v>0</v>
      </c>
      <c r="K146" s="217" t="s">
        <v>129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130</v>
      </c>
      <c r="AT146" s="226" t="s">
        <v>125</v>
      </c>
      <c r="AU146" s="226" t="s">
        <v>86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130</v>
      </c>
      <c r="BM146" s="226" t="s">
        <v>215</v>
      </c>
    </row>
    <row r="147" s="2" customFormat="1" ht="24.15" customHeight="1">
      <c r="A147" s="35"/>
      <c r="B147" s="36"/>
      <c r="C147" s="228" t="s">
        <v>216</v>
      </c>
      <c r="D147" s="228" t="s">
        <v>132</v>
      </c>
      <c r="E147" s="229" t="s">
        <v>217</v>
      </c>
      <c r="F147" s="230" t="s">
        <v>218</v>
      </c>
      <c r="G147" s="231" t="s">
        <v>128</v>
      </c>
      <c r="H147" s="232">
        <v>26</v>
      </c>
      <c r="I147" s="233"/>
      <c r="J147" s="234">
        <f>ROUND(I147*H147,2)</f>
        <v>0</v>
      </c>
      <c r="K147" s="230" t="s">
        <v>129</v>
      </c>
      <c r="L147" s="235"/>
      <c r="M147" s="236" t="s">
        <v>1</v>
      </c>
      <c r="N147" s="237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135</v>
      </c>
      <c r="AT147" s="226" t="s">
        <v>132</v>
      </c>
      <c r="AU147" s="226" t="s">
        <v>86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135</v>
      </c>
      <c r="BM147" s="226" t="s">
        <v>219</v>
      </c>
    </row>
    <row r="148" s="2" customFormat="1" ht="16.5" customHeight="1">
      <c r="A148" s="35"/>
      <c r="B148" s="36"/>
      <c r="C148" s="215" t="s">
        <v>220</v>
      </c>
      <c r="D148" s="215" t="s">
        <v>125</v>
      </c>
      <c r="E148" s="216" t="s">
        <v>221</v>
      </c>
      <c r="F148" s="217" t="s">
        <v>222</v>
      </c>
      <c r="G148" s="218" t="s">
        <v>128</v>
      </c>
      <c r="H148" s="219">
        <v>3</v>
      </c>
      <c r="I148" s="220"/>
      <c r="J148" s="221">
        <f>ROUND(I148*H148,2)</f>
        <v>0</v>
      </c>
      <c r="K148" s="217" t="s">
        <v>129</v>
      </c>
      <c r="L148" s="41"/>
      <c r="M148" s="222" t="s">
        <v>1</v>
      </c>
      <c r="N148" s="223" t="s">
        <v>41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130</v>
      </c>
      <c r="AT148" s="226" t="s">
        <v>125</v>
      </c>
      <c r="AU148" s="226" t="s">
        <v>86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130</v>
      </c>
      <c r="BM148" s="226" t="s">
        <v>223</v>
      </c>
    </row>
    <row r="149" s="2" customFormat="1" ht="33" customHeight="1">
      <c r="A149" s="35"/>
      <c r="B149" s="36"/>
      <c r="C149" s="228" t="s">
        <v>224</v>
      </c>
      <c r="D149" s="228" t="s">
        <v>132</v>
      </c>
      <c r="E149" s="229" t="s">
        <v>225</v>
      </c>
      <c r="F149" s="230" t="s">
        <v>226</v>
      </c>
      <c r="G149" s="231" t="s">
        <v>128</v>
      </c>
      <c r="H149" s="232">
        <v>3</v>
      </c>
      <c r="I149" s="233"/>
      <c r="J149" s="234">
        <f>ROUND(I149*H149,2)</f>
        <v>0</v>
      </c>
      <c r="K149" s="230" t="s">
        <v>129</v>
      </c>
      <c r="L149" s="235"/>
      <c r="M149" s="236" t="s">
        <v>1</v>
      </c>
      <c r="N149" s="237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135</v>
      </c>
      <c r="AT149" s="226" t="s">
        <v>132</v>
      </c>
      <c r="AU149" s="226" t="s">
        <v>86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135</v>
      </c>
      <c r="BM149" s="226" t="s">
        <v>227</v>
      </c>
    </row>
    <row r="150" s="2" customFormat="1" ht="24.15" customHeight="1">
      <c r="A150" s="35"/>
      <c r="B150" s="36"/>
      <c r="C150" s="228" t="s">
        <v>228</v>
      </c>
      <c r="D150" s="228" t="s">
        <v>132</v>
      </c>
      <c r="E150" s="229" t="s">
        <v>229</v>
      </c>
      <c r="F150" s="230" t="s">
        <v>230</v>
      </c>
      <c r="G150" s="231" t="s">
        <v>128</v>
      </c>
      <c r="H150" s="232">
        <v>3</v>
      </c>
      <c r="I150" s="233"/>
      <c r="J150" s="234">
        <f>ROUND(I150*H150,2)</f>
        <v>0</v>
      </c>
      <c r="K150" s="230" t="s">
        <v>129</v>
      </c>
      <c r="L150" s="235"/>
      <c r="M150" s="236" t="s">
        <v>1</v>
      </c>
      <c r="N150" s="237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135</v>
      </c>
      <c r="AT150" s="226" t="s">
        <v>132</v>
      </c>
      <c r="AU150" s="226" t="s">
        <v>86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135</v>
      </c>
      <c r="BM150" s="226" t="s">
        <v>231</v>
      </c>
    </row>
    <row r="151" s="2" customFormat="1" ht="21.75" customHeight="1">
      <c r="A151" s="35"/>
      <c r="B151" s="36"/>
      <c r="C151" s="228" t="s">
        <v>232</v>
      </c>
      <c r="D151" s="228" t="s">
        <v>132</v>
      </c>
      <c r="E151" s="229" t="s">
        <v>233</v>
      </c>
      <c r="F151" s="230" t="s">
        <v>234</v>
      </c>
      <c r="G151" s="231" t="s">
        <v>128</v>
      </c>
      <c r="H151" s="232">
        <v>3</v>
      </c>
      <c r="I151" s="233"/>
      <c r="J151" s="234">
        <f>ROUND(I151*H151,2)</f>
        <v>0</v>
      </c>
      <c r="K151" s="230" t="s">
        <v>129</v>
      </c>
      <c r="L151" s="235"/>
      <c r="M151" s="236" t="s">
        <v>1</v>
      </c>
      <c r="N151" s="237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135</v>
      </c>
      <c r="AT151" s="226" t="s">
        <v>132</v>
      </c>
      <c r="AU151" s="226" t="s">
        <v>86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135</v>
      </c>
      <c r="BM151" s="226" t="s">
        <v>235</v>
      </c>
    </row>
    <row r="152" s="2" customFormat="1" ht="24.15" customHeight="1">
      <c r="A152" s="35"/>
      <c r="B152" s="36"/>
      <c r="C152" s="228" t="s">
        <v>236</v>
      </c>
      <c r="D152" s="228" t="s">
        <v>132</v>
      </c>
      <c r="E152" s="229" t="s">
        <v>237</v>
      </c>
      <c r="F152" s="230" t="s">
        <v>238</v>
      </c>
      <c r="G152" s="231" t="s">
        <v>128</v>
      </c>
      <c r="H152" s="232">
        <v>3</v>
      </c>
      <c r="I152" s="233"/>
      <c r="J152" s="234">
        <f>ROUND(I152*H152,2)</f>
        <v>0</v>
      </c>
      <c r="K152" s="230" t="s">
        <v>129</v>
      </c>
      <c r="L152" s="235"/>
      <c r="M152" s="236" t="s">
        <v>1</v>
      </c>
      <c r="N152" s="237" t="s">
        <v>41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135</v>
      </c>
      <c r="AT152" s="226" t="s">
        <v>132</v>
      </c>
      <c r="AU152" s="226" t="s">
        <v>86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84</v>
      </c>
      <c r="BK152" s="227">
        <f>ROUND(I152*H152,2)</f>
        <v>0</v>
      </c>
      <c r="BL152" s="14" t="s">
        <v>135</v>
      </c>
      <c r="BM152" s="226" t="s">
        <v>239</v>
      </c>
    </row>
    <row r="153" s="2" customFormat="1" ht="24.15" customHeight="1">
      <c r="A153" s="35"/>
      <c r="B153" s="36"/>
      <c r="C153" s="228" t="s">
        <v>240</v>
      </c>
      <c r="D153" s="228" t="s">
        <v>132</v>
      </c>
      <c r="E153" s="229" t="s">
        <v>241</v>
      </c>
      <c r="F153" s="230" t="s">
        <v>242</v>
      </c>
      <c r="G153" s="231" t="s">
        <v>128</v>
      </c>
      <c r="H153" s="232">
        <v>3</v>
      </c>
      <c r="I153" s="233"/>
      <c r="J153" s="234">
        <f>ROUND(I153*H153,2)</f>
        <v>0</v>
      </c>
      <c r="K153" s="230" t="s">
        <v>129</v>
      </c>
      <c r="L153" s="235"/>
      <c r="M153" s="236" t="s">
        <v>1</v>
      </c>
      <c r="N153" s="237" t="s">
        <v>41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135</v>
      </c>
      <c r="AT153" s="226" t="s">
        <v>132</v>
      </c>
      <c r="AU153" s="226" t="s">
        <v>86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135</v>
      </c>
      <c r="BM153" s="226" t="s">
        <v>243</v>
      </c>
    </row>
    <row r="154" s="2" customFormat="1" ht="24.15" customHeight="1">
      <c r="A154" s="35"/>
      <c r="B154" s="36"/>
      <c r="C154" s="215" t="s">
        <v>244</v>
      </c>
      <c r="D154" s="215" t="s">
        <v>125</v>
      </c>
      <c r="E154" s="216" t="s">
        <v>245</v>
      </c>
      <c r="F154" s="217" t="s">
        <v>246</v>
      </c>
      <c r="G154" s="218" t="s">
        <v>128</v>
      </c>
      <c r="H154" s="219">
        <v>1</v>
      </c>
      <c r="I154" s="220"/>
      <c r="J154" s="221">
        <f>ROUND(I154*H154,2)</f>
        <v>0</v>
      </c>
      <c r="K154" s="217" t="s">
        <v>129</v>
      </c>
      <c r="L154" s="41"/>
      <c r="M154" s="222" t="s">
        <v>1</v>
      </c>
      <c r="N154" s="223" t="s">
        <v>41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130</v>
      </c>
      <c r="AT154" s="226" t="s">
        <v>125</v>
      </c>
      <c r="AU154" s="226" t="s">
        <v>86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130</v>
      </c>
      <c r="BM154" s="226" t="s">
        <v>247</v>
      </c>
    </row>
    <row r="155" s="2" customFormat="1" ht="24.15" customHeight="1">
      <c r="A155" s="35"/>
      <c r="B155" s="36"/>
      <c r="C155" s="228" t="s">
        <v>248</v>
      </c>
      <c r="D155" s="228" t="s">
        <v>132</v>
      </c>
      <c r="E155" s="229" t="s">
        <v>249</v>
      </c>
      <c r="F155" s="230" t="s">
        <v>250</v>
      </c>
      <c r="G155" s="231" t="s">
        <v>128</v>
      </c>
      <c r="H155" s="232">
        <v>1</v>
      </c>
      <c r="I155" s="233"/>
      <c r="J155" s="234">
        <f>ROUND(I155*H155,2)</f>
        <v>0</v>
      </c>
      <c r="K155" s="230" t="s">
        <v>129</v>
      </c>
      <c r="L155" s="235"/>
      <c r="M155" s="236" t="s">
        <v>1</v>
      </c>
      <c r="N155" s="237" t="s">
        <v>41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135</v>
      </c>
      <c r="AT155" s="226" t="s">
        <v>132</v>
      </c>
      <c r="AU155" s="226" t="s">
        <v>86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135</v>
      </c>
      <c r="BM155" s="226" t="s">
        <v>251</v>
      </c>
    </row>
    <row r="156" s="2" customFormat="1" ht="24.15" customHeight="1">
      <c r="A156" s="35"/>
      <c r="B156" s="36"/>
      <c r="C156" s="215" t="s">
        <v>252</v>
      </c>
      <c r="D156" s="215" t="s">
        <v>125</v>
      </c>
      <c r="E156" s="216" t="s">
        <v>253</v>
      </c>
      <c r="F156" s="217" t="s">
        <v>254</v>
      </c>
      <c r="G156" s="218" t="s">
        <v>128</v>
      </c>
      <c r="H156" s="219">
        <v>2</v>
      </c>
      <c r="I156" s="220"/>
      <c r="J156" s="221">
        <f>ROUND(I156*H156,2)</f>
        <v>0</v>
      </c>
      <c r="K156" s="217" t="s">
        <v>129</v>
      </c>
      <c r="L156" s="41"/>
      <c r="M156" s="222" t="s">
        <v>1</v>
      </c>
      <c r="N156" s="223" t="s">
        <v>41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130</v>
      </c>
      <c r="AT156" s="226" t="s">
        <v>125</v>
      </c>
      <c r="AU156" s="226" t="s">
        <v>86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130</v>
      </c>
      <c r="BM156" s="226" t="s">
        <v>255</v>
      </c>
    </row>
    <row r="157" s="2" customFormat="1" ht="24.15" customHeight="1">
      <c r="A157" s="35"/>
      <c r="B157" s="36"/>
      <c r="C157" s="228" t="s">
        <v>256</v>
      </c>
      <c r="D157" s="228" t="s">
        <v>132</v>
      </c>
      <c r="E157" s="229" t="s">
        <v>257</v>
      </c>
      <c r="F157" s="230" t="s">
        <v>258</v>
      </c>
      <c r="G157" s="231" t="s">
        <v>128</v>
      </c>
      <c r="H157" s="232">
        <v>2</v>
      </c>
      <c r="I157" s="233"/>
      <c r="J157" s="234">
        <f>ROUND(I157*H157,2)</f>
        <v>0</v>
      </c>
      <c r="K157" s="230" t="s">
        <v>129</v>
      </c>
      <c r="L157" s="235"/>
      <c r="M157" s="236" t="s">
        <v>1</v>
      </c>
      <c r="N157" s="237" t="s">
        <v>41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135</v>
      </c>
      <c r="AT157" s="226" t="s">
        <v>132</v>
      </c>
      <c r="AU157" s="226" t="s">
        <v>86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135</v>
      </c>
      <c r="BM157" s="226" t="s">
        <v>259</v>
      </c>
    </row>
    <row r="158" s="2" customFormat="1" ht="24.15" customHeight="1">
      <c r="A158" s="35"/>
      <c r="B158" s="36"/>
      <c r="C158" s="215" t="s">
        <v>260</v>
      </c>
      <c r="D158" s="215" t="s">
        <v>125</v>
      </c>
      <c r="E158" s="216" t="s">
        <v>261</v>
      </c>
      <c r="F158" s="217" t="s">
        <v>262</v>
      </c>
      <c r="G158" s="218" t="s">
        <v>128</v>
      </c>
      <c r="H158" s="219">
        <v>1</v>
      </c>
      <c r="I158" s="220"/>
      <c r="J158" s="221">
        <f>ROUND(I158*H158,2)</f>
        <v>0</v>
      </c>
      <c r="K158" s="217" t="s">
        <v>129</v>
      </c>
      <c r="L158" s="41"/>
      <c r="M158" s="222" t="s">
        <v>1</v>
      </c>
      <c r="N158" s="223" t="s">
        <v>41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130</v>
      </c>
      <c r="AT158" s="226" t="s">
        <v>125</v>
      </c>
      <c r="AU158" s="226" t="s">
        <v>86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130</v>
      </c>
      <c r="BM158" s="226" t="s">
        <v>263</v>
      </c>
    </row>
    <row r="159" s="2" customFormat="1" ht="24.15" customHeight="1">
      <c r="A159" s="35"/>
      <c r="B159" s="36"/>
      <c r="C159" s="228" t="s">
        <v>264</v>
      </c>
      <c r="D159" s="228" t="s">
        <v>132</v>
      </c>
      <c r="E159" s="229" t="s">
        <v>265</v>
      </c>
      <c r="F159" s="230" t="s">
        <v>266</v>
      </c>
      <c r="G159" s="231" t="s">
        <v>128</v>
      </c>
      <c r="H159" s="232">
        <v>1</v>
      </c>
      <c r="I159" s="233"/>
      <c r="J159" s="234">
        <f>ROUND(I159*H159,2)</f>
        <v>0</v>
      </c>
      <c r="K159" s="230" t="s">
        <v>129</v>
      </c>
      <c r="L159" s="235"/>
      <c r="M159" s="236" t="s">
        <v>1</v>
      </c>
      <c r="N159" s="237" t="s">
        <v>41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135</v>
      </c>
      <c r="AT159" s="226" t="s">
        <v>132</v>
      </c>
      <c r="AU159" s="226" t="s">
        <v>86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84</v>
      </c>
      <c r="BK159" s="227">
        <f>ROUND(I159*H159,2)</f>
        <v>0</v>
      </c>
      <c r="BL159" s="14" t="s">
        <v>135</v>
      </c>
      <c r="BM159" s="226" t="s">
        <v>267</v>
      </c>
    </row>
    <row r="160" s="2" customFormat="1" ht="24.15" customHeight="1">
      <c r="A160" s="35"/>
      <c r="B160" s="36"/>
      <c r="C160" s="215" t="s">
        <v>268</v>
      </c>
      <c r="D160" s="215" t="s">
        <v>125</v>
      </c>
      <c r="E160" s="216" t="s">
        <v>269</v>
      </c>
      <c r="F160" s="217" t="s">
        <v>270</v>
      </c>
      <c r="G160" s="218" t="s">
        <v>128</v>
      </c>
      <c r="H160" s="219">
        <v>2</v>
      </c>
      <c r="I160" s="220"/>
      <c r="J160" s="221">
        <f>ROUND(I160*H160,2)</f>
        <v>0</v>
      </c>
      <c r="K160" s="217" t="s">
        <v>129</v>
      </c>
      <c r="L160" s="41"/>
      <c r="M160" s="222" t="s">
        <v>1</v>
      </c>
      <c r="N160" s="223" t="s">
        <v>41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130</v>
      </c>
      <c r="AT160" s="226" t="s">
        <v>125</v>
      </c>
      <c r="AU160" s="226" t="s">
        <v>86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130</v>
      </c>
      <c r="BM160" s="226" t="s">
        <v>271</v>
      </c>
    </row>
    <row r="161" s="2" customFormat="1" ht="24.15" customHeight="1">
      <c r="A161" s="35"/>
      <c r="B161" s="36"/>
      <c r="C161" s="228" t="s">
        <v>272</v>
      </c>
      <c r="D161" s="228" t="s">
        <v>132</v>
      </c>
      <c r="E161" s="229" t="s">
        <v>273</v>
      </c>
      <c r="F161" s="230" t="s">
        <v>274</v>
      </c>
      <c r="G161" s="231" t="s">
        <v>128</v>
      </c>
      <c r="H161" s="232">
        <v>2</v>
      </c>
      <c r="I161" s="233"/>
      <c r="J161" s="234">
        <f>ROUND(I161*H161,2)</f>
        <v>0</v>
      </c>
      <c r="K161" s="230" t="s">
        <v>129</v>
      </c>
      <c r="L161" s="235"/>
      <c r="M161" s="236" t="s">
        <v>1</v>
      </c>
      <c r="N161" s="237" t="s">
        <v>41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135</v>
      </c>
      <c r="AT161" s="226" t="s">
        <v>132</v>
      </c>
      <c r="AU161" s="226" t="s">
        <v>86</v>
      </c>
      <c r="AY161" s="14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84</v>
      </c>
      <c r="BK161" s="227">
        <f>ROUND(I161*H161,2)</f>
        <v>0</v>
      </c>
      <c r="BL161" s="14" t="s">
        <v>135</v>
      </c>
      <c r="BM161" s="226" t="s">
        <v>275</v>
      </c>
    </row>
    <row r="162" s="2" customFormat="1" ht="24.15" customHeight="1">
      <c r="A162" s="35"/>
      <c r="B162" s="36"/>
      <c r="C162" s="215" t="s">
        <v>276</v>
      </c>
      <c r="D162" s="215" t="s">
        <v>125</v>
      </c>
      <c r="E162" s="216" t="s">
        <v>277</v>
      </c>
      <c r="F162" s="217" t="s">
        <v>278</v>
      </c>
      <c r="G162" s="218" t="s">
        <v>128</v>
      </c>
      <c r="H162" s="219">
        <v>6</v>
      </c>
      <c r="I162" s="220"/>
      <c r="J162" s="221">
        <f>ROUND(I162*H162,2)</f>
        <v>0</v>
      </c>
      <c r="K162" s="217" t="s">
        <v>129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130</v>
      </c>
      <c r="AT162" s="226" t="s">
        <v>125</v>
      </c>
      <c r="AU162" s="226" t="s">
        <v>86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130</v>
      </c>
      <c r="BM162" s="226" t="s">
        <v>279</v>
      </c>
    </row>
    <row r="163" s="2" customFormat="1" ht="24.15" customHeight="1">
      <c r="A163" s="35"/>
      <c r="B163" s="36"/>
      <c r="C163" s="228" t="s">
        <v>280</v>
      </c>
      <c r="D163" s="228" t="s">
        <v>132</v>
      </c>
      <c r="E163" s="229" t="s">
        <v>281</v>
      </c>
      <c r="F163" s="230" t="s">
        <v>282</v>
      </c>
      <c r="G163" s="231" t="s">
        <v>128</v>
      </c>
      <c r="H163" s="232">
        <v>6</v>
      </c>
      <c r="I163" s="233"/>
      <c r="J163" s="234">
        <f>ROUND(I163*H163,2)</f>
        <v>0</v>
      </c>
      <c r="K163" s="230" t="s">
        <v>129</v>
      </c>
      <c r="L163" s="235"/>
      <c r="M163" s="236" t="s">
        <v>1</v>
      </c>
      <c r="N163" s="237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135</v>
      </c>
      <c r="AT163" s="226" t="s">
        <v>132</v>
      </c>
      <c r="AU163" s="226" t="s">
        <v>86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135</v>
      </c>
      <c r="BM163" s="226" t="s">
        <v>283</v>
      </c>
    </row>
    <row r="164" s="2" customFormat="1" ht="24.15" customHeight="1">
      <c r="A164" s="35"/>
      <c r="B164" s="36"/>
      <c r="C164" s="215" t="s">
        <v>284</v>
      </c>
      <c r="D164" s="215" t="s">
        <v>125</v>
      </c>
      <c r="E164" s="216" t="s">
        <v>285</v>
      </c>
      <c r="F164" s="217" t="s">
        <v>286</v>
      </c>
      <c r="G164" s="218" t="s">
        <v>128</v>
      </c>
      <c r="H164" s="219">
        <v>2</v>
      </c>
      <c r="I164" s="220"/>
      <c r="J164" s="221">
        <f>ROUND(I164*H164,2)</f>
        <v>0</v>
      </c>
      <c r="K164" s="217" t="s">
        <v>129</v>
      </c>
      <c r="L164" s="41"/>
      <c r="M164" s="222" t="s">
        <v>1</v>
      </c>
      <c r="N164" s="223" t="s">
        <v>41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130</v>
      </c>
      <c r="AT164" s="226" t="s">
        <v>125</v>
      </c>
      <c r="AU164" s="226" t="s">
        <v>86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130</v>
      </c>
      <c r="BM164" s="226" t="s">
        <v>287</v>
      </c>
    </row>
    <row r="165" s="2" customFormat="1" ht="24.15" customHeight="1">
      <c r="A165" s="35"/>
      <c r="B165" s="36"/>
      <c r="C165" s="228" t="s">
        <v>288</v>
      </c>
      <c r="D165" s="228" t="s">
        <v>132</v>
      </c>
      <c r="E165" s="229" t="s">
        <v>289</v>
      </c>
      <c r="F165" s="230" t="s">
        <v>290</v>
      </c>
      <c r="G165" s="231" t="s">
        <v>128</v>
      </c>
      <c r="H165" s="232">
        <v>2</v>
      </c>
      <c r="I165" s="233"/>
      <c r="J165" s="234">
        <f>ROUND(I165*H165,2)</f>
        <v>0</v>
      </c>
      <c r="K165" s="230" t="s">
        <v>129</v>
      </c>
      <c r="L165" s="235"/>
      <c r="M165" s="236" t="s">
        <v>1</v>
      </c>
      <c r="N165" s="237" t="s">
        <v>41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135</v>
      </c>
      <c r="AT165" s="226" t="s">
        <v>132</v>
      </c>
      <c r="AU165" s="226" t="s">
        <v>86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135</v>
      </c>
      <c r="BM165" s="226" t="s">
        <v>291</v>
      </c>
    </row>
    <row r="166" s="2" customFormat="1" ht="24.15" customHeight="1">
      <c r="A166" s="35"/>
      <c r="B166" s="36"/>
      <c r="C166" s="215" t="s">
        <v>292</v>
      </c>
      <c r="D166" s="215" t="s">
        <v>125</v>
      </c>
      <c r="E166" s="216" t="s">
        <v>293</v>
      </c>
      <c r="F166" s="217" t="s">
        <v>294</v>
      </c>
      <c r="G166" s="218" t="s">
        <v>128</v>
      </c>
      <c r="H166" s="219">
        <v>1</v>
      </c>
      <c r="I166" s="220"/>
      <c r="J166" s="221">
        <f>ROUND(I166*H166,2)</f>
        <v>0</v>
      </c>
      <c r="K166" s="217" t="s">
        <v>129</v>
      </c>
      <c r="L166" s="41"/>
      <c r="M166" s="222" t="s">
        <v>1</v>
      </c>
      <c r="N166" s="223" t="s">
        <v>41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130</v>
      </c>
      <c r="AT166" s="226" t="s">
        <v>125</v>
      </c>
      <c r="AU166" s="226" t="s">
        <v>86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130</v>
      </c>
      <c r="BM166" s="226" t="s">
        <v>295</v>
      </c>
    </row>
    <row r="167" s="2" customFormat="1" ht="24.15" customHeight="1">
      <c r="A167" s="35"/>
      <c r="B167" s="36"/>
      <c r="C167" s="228" t="s">
        <v>296</v>
      </c>
      <c r="D167" s="228" t="s">
        <v>132</v>
      </c>
      <c r="E167" s="229" t="s">
        <v>297</v>
      </c>
      <c r="F167" s="230" t="s">
        <v>298</v>
      </c>
      <c r="G167" s="231" t="s">
        <v>128</v>
      </c>
      <c r="H167" s="232">
        <v>1</v>
      </c>
      <c r="I167" s="233"/>
      <c r="J167" s="234">
        <f>ROUND(I167*H167,2)</f>
        <v>0</v>
      </c>
      <c r="K167" s="230" t="s">
        <v>129</v>
      </c>
      <c r="L167" s="235"/>
      <c r="M167" s="236" t="s">
        <v>1</v>
      </c>
      <c r="N167" s="237" t="s">
        <v>41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135</v>
      </c>
      <c r="AT167" s="226" t="s">
        <v>132</v>
      </c>
      <c r="AU167" s="226" t="s">
        <v>86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135</v>
      </c>
      <c r="BM167" s="226" t="s">
        <v>299</v>
      </c>
    </row>
    <row r="168" s="2" customFormat="1" ht="21.75" customHeight="1">
      <c r="A168" s="35"/>
      <c r="B168" s="36"/>
      <c r="C168" s="215" t="s">
        <v>300</v>
      </c>
      <c r="D168" s="215" t="s">
        <v>125</v>
      </c>
      <c r="E168" s="216" t="s">
        <v>301</v>
      </c>
      <c r="F168" s="217" t="s">
        <v>302</v>
      </c>
      <c r="G168" s="218" t="s">
        <v>195</v>
      </c>
      <c r="H168" s="219">
        <v>104</v>
      </c>
      <c r="I168" s="220"/>
      <c r="J168" s="221">
        <f>ROUND(I168*H168,2)</f>
        <v>0</v>
      </c>
      <c r="K168" s="217" t="s">
        <v>129</v>
      </c>
      <c r="L168" s="41"/>
      <c r="M168" s="222" t="s">
        <v>1</v>
      </c>
      <c r="N168" s="223" t="s">
        <v>41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130</v>
      </c>
      <c r="AT168" s="226" t="s">
        <v>125</v>
      </c>
      <c r="AU168" s="226" t="s">
        <v>86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130</v>
      </c>
      <c r="BM168" s="226" t="s">
        <v>303</v>
      </c>
    </row>
    <row r="169" s="2" customFormat="1" ht="24.15" customHeight="1">
      <c r="A169" s="35"/>
      <c r="B169" s="36"/>
      <c r="C169" s="228" t="s">
        <v>304</v>
      </c>
      <c r="D169" s="228" t="s">
        <v>132</v>
      </c>
      <c r="E169" s="229" t="s">
        <v>305</v>
      </c>
      <c r="F169" s="230" t="s">
        <v>306</v>
      </c>
      <c r="G169" s="231" t="s">
        <v>195</v>
      </c>
      <c r="H169" s="232">
        <v>104</v>
      </c>
      <c r="I169" s="233"/>
      <c r="J169" s="234">
        <f>ROUND(I169*H169,2)</f>
        <v>0</v>
      </c>
      <c r="K169" s="230" t="s">
        <v>129</v>
      </c>
      <c r="L169" s="235"/>
      <c r="M169" s="236" t="s">
        <v>1</v>
      </c>
      <c r="N169" s="237" t="s">
        <v>41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135</v>
      </c>
      <c r="AT169" s="226" t="s">
        <v>132</v>
      </c>
      <c r="AU169" s="226" t="s">
        <v>86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135</v>
      </c>
      <c r="BM169" s="226" t="s">
        <v>307</v>
      </c>
    </row>
    <row r="170" s="2" customFormat="1" ht="16.5" customHeight="1">
      <c r="A170" s="35"/>
      <c r="B170" s="36"/>
      <c r="C170" s="215" t="s">
        <v>308</v>
      </c>
      <c r="D170" s="215" t="s">
        <v>125</v>
      </c>
      <c r="E170" s="216" t="s">
        <v>309</v>
      </c>
      <c r="F170" s="217" t="s">
        <v>310</v>
      </c>
      <c r="G170" s="218" t="s">
        <v>128</v>
      </c>
      <c r="H170" s="219">
        <v>56</v>
      </c>
      <c r="I170" s="220"/>
      <c r="J170" s="221">
        <f>ROUND(I170*H170,2)</f>
        <v>0</v>
      </c>
      <c r="K170" s="217" t="s">
        <v>129</v>
      </c>
      <c r="L170" s="41"/>
      <c r="M170" s="222" t="s">
        <v>1</v>
      </c>
      <c r="N170" s="223" t="s">
        <v>41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130</v>
      </c>
      <c r="AT170" s="226" t="s">
        <v>125</v>
      </c>
      <c r="AU170" s="226" t="s">
        <v>86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130</v>
      </c>
      <c r="BM170" s="226" t="s">
        <v>311</v>
      </c>
    </row>
    <row r="171" s="2" customFormat="1" ht="24.15" customHeight="1">
      <c r="A171" s="35"/>
      <c r="B171" s="36"/>
      <c r="C171" s="228" t="s">
        <v>312</v>
      </c>
      <c r="D171" s="228" t="s">
        <v>132</v>
      </c>
      <c r="E171" s="229" t="s">
        <v>313</v>
      </c>
      <c r="F171" s="230" t="s">
        <v>314</v>
      </c>
      <c r="G171" s="231" t="s">
        <v>128</v>
      </c>
      <c r="H171" s="232">
        <v>56</v>
      </c>
      <c r="I171" s="233"/>
      <c r="J171" s="234">
        <f>ROUND(I171*H171,2)</f>
        <v>0</v>
      </c>
      <c r="K171" s="230" t="s">
        <v>129</v>
      </c>
      <c r="L171" s="235"/>
      <c r="M171" s="236" t="s">
        <v>1</v>
      </c>
      <c r="N171" s="237" t="s">
        <v>41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135</v>
      </c>
      <c r="AT171" s="226" t="s">
        <v>132</v>
      </c>
      <c r="AU171" s="226" t="s">
        <v>86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135</v>
      </c>
      <c r="BM171" s="226" t="s">
        <v>315</v>
      </c>
    </row>
    <row r="172" s="2" customFormat="1" ht="16.5" customHeight="1">
      <c r="A172" s="35"/>
      <c r="B172" s="36"/>
      <c r="C172" s="215" t="s">
        <v>316</v>
      </c>
      <c r="D172" s="215" t="s">
        <v>125</v>
      </c>
      <c r="E172" s="216" t="s">
        <v>317</v>
      </c>
      <c r="F172" s="217" t="s">
        <v>318</v>
      </c>
      <c r="G172" s="218" t="s">
        <v>128</v>
      </c>
      <c r="H172" s="219">
        <v>6</v>
      </c>
      <c r="I172" s="220"/>
      <c r="J172" s="221">
        <f>ROUND(I172*H172,2)</f>
        <v>0</v>
      </c>
      <c r="K172" s="217" t="s">
        <v>129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130</v>
      </c>
      <c r="AT172" s="226" t="s">
        <v>125</v>
      </c>
      <c r="AU172" s="226" t="s">
        <v>86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130</v>
      </c>
      <c r="BM172" s="226" t="s">
        <v>319</v>
      </c>
    </row>
    <row r="173" s="2" customFormat="1" ht="24.15" customHeight="1">
      <c r="A173" s="35"/>
      <c r="B173" s="36"/>
      <c r="C173" s="228" t="s">
        <v>320</v>
      </c>
      <c r="D173" s="228" t="s">
        <v>132</v>
      </c>
      <c r="E173" s="229" t="s">
        <v>321</v>
      </c>
      <c r="F173" s="230" t="s">
        <v>322</v>
      </c>
      <c r="G173" s="231" t="s">
        <v>128</v>
      </c>
      <c r="H173" s="232">
        <v>6</v>
      </c>
      <c r="I173" s="233"/>
      <c r="J173" s="234">
        <f>ROUND(I173*H173,2)</f>
        <v>0</v>
      </c>
      <c r="K173" s="230" t="s">
        <v>129</v>
      </c>
      <c r="L173" s="235"/>
      <c r="M173" s="236" t="s">
        <v>1</v>
      </c>
      <c r="N173" s="237" t="s">
        <v>41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135</v>
      </c>
      <c r="AT173" s="226" t="s">
        <v>132</v>
      </c>
      <c r="AU173" s="226" t="s">
        <v>86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135</v>
      </c>
      <c r="BM173" s="226" t="s">
        <v>323</v>
      </c>
    </row>
    <row r="174" s="2" customFormat="1" ht="24.15" customHeight="1">
      <c r="A174" s="35"/>
      <c r="B174" s="36"/>
      <c r="C174" s="215" t="s">
        <v>324</v>
      </c>
      <c r="D174" s="215" t="s">
        <v>125</v>
      </c>
      <c r="E174" s="216" t="s">
        <v>325</v>
      </c>
      <c r="F174" s="217" t="s">
        <v>326</v>
      </c>
      <c r="G174" s="218" t="s">
        <v>128</v>
      </c>
      <c r="H174" s="219">
        <v>3</v>
      </c>
      <c r="I174" s="220"/>
      <c r="J174" s="221">
        <f>ROUND(I174*H174,2)</f>
        <v>0</v>
      </c>
      <c r="K174" s="217" t="s">
        <v>129</v>
      </c>
      <c r="L174" s="41"/>
      <c r="M174" s="222" t="s">
        <v>1</v>
      </c>
      <c r="N174" s="223" t="s">
        <v>41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130</v>
      </c>
      <c r="AT174" s="226" t="s">
        <v>125</v>
      </c>
      <c r="AU174" s="226" t="s">
        <v>86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84</v>
      </c>
      <c r="BK174" s="227">
        <f>ROUND(I174*H174,2)</f>
        <v>0</v>
      </c>
      <c r="BL174" s="14" t="s">
        <v>130</v>
      </c>
      <c r="BM174" s="226" t="s">
        <v>327</v>
      </c>
    </row>
    <row r="175" s="2" customFormat="1" ht="16.5" customHeight="1">
      <c r="A175" s="35"/>
      <c r="B175" s="36"/>
      <c r="C175" s="215" t="s">
        <v>328</v>
      </c>
      <c r="D175" s="215" t="s">
        <v>125</v>
      </c>
      <c r="E175" s="216" t="s">
        <v>329</v>
      </c>
      <c r="F175" s="217" t="s">
        <v>330</v>
      </c>
      <c r="G175" s="218" t="s">
        <v>128</v>
      </c>
      <c r="H175" s="219">
        <v>2</v>
      </c>
      <c r="I175" s="220"/>
      <c r="J175" s="221">
        <f>ROUND(I175*H175,2)</f>
        <v>0</v>
      </c>
      <c r="K175" s="217" t="s">
        <v>129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130</v>
      </c>
      <c r="AT175" s="226" t="s">
        <v>125</v>
      </c>
      <c r="AU175" s="226" t="s">
        <v>86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130</v>
      </c>
      <c r="BM175" s="226" t="s">
        <v>331</v>
      </c>
    </row>
    <row r="176" s="2" customFormat="1" ht="24.15" customHeight="1">
      <c r="A176" s="35"/>
      <c r="B176" s="36"/>
      <c r="C176" s="228" t="s">
        <v>332</v>
      </c>
      <c r="D176" s="228" t="s">
        <v>132</v>
      </c>
      <c r="E176" s="229" t="s">
        <v>333</v>
      </c>
      <c r="F176" s="230" t="s">
        <v>334</v>
      </c>
      <c r="G176" s="231" t="s">
        <v>128</v>
      </c>
      <c r="H176" s="232">
        <v>2</v>
      </c>
      <c r="I176" s="233"/>
      <c r="J176" s="234">
        <f>ROUND(I176*H176,2)</f>
        <v>0</v>
      </c>
      <c r="K176" s="230" t="s">
        <v>129</v>
      </c>
      <c r="L176" s="235"/>
      <c r="M176" s="236" t="s">
        <v>1</v>
      </c>
      <c r="N176" s="237" t="s">
        <v>41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135</v>
      </c>
      <c r="AT176" s="226" t="s">
        <v>132</v>
      </c>
      <c r="AU176" s="226" t="s">
        <v>86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135</v>
      </c>
      <c r="BM176" s="226" t="s">
        <v>335</v>
      </c>
    </row>
    <row r="177" s="2" customFormat="1" ht="24.15" customHeight="1">
      <c r="A177" s="35"/>
      <c r="B177" s="36"/>
      <c r="C177" s="215" t="s">
        <v>336</v>
      </c>
      <c r="D177" s="215" t="s">
        <v>125</v>
      </c>
      <c r="E177" s="216" t="s">
        <v>337</v>
      </c>
      <c r="F177" s="217" t="s">
        <v>338</v>
      </c>
      <c r="G177" s="218" t="s">
        <v>128</v>
      </c>
      <c r="H177" s="219">
        <v>3</v>
      </c>
      <c r="I177" s="220"/>
      <c r="J177" s="221">
        <f>ROUND(I177*H177,2)</f>
        <v>0</v>
      </c>
      <c r="K177" s="217" t="s">
        <v>129</v>
      </c>
      <c r="L177" s="41"/>
      <c r="M177" s="222" t="s">
        <v>1</v>
      </c>
      <c r="N177" s="223" t="s">
        <v>41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130</v>
      </c>
      <c r="AT177" s="226" t="s">
        <v>125</v>
      </c>
      <c r="AU177" s="226" t="s">
        <v>86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130</v>
      </c>
      <c r="BM177" s="226" t="s">
        <v>339</v>
      </c>
    </row>
    <row r="178" s="2" customFormat="1" ht="21.75" customHeight="1">
      <c r="A178" s="35"/>
      <c r="B178" s="36"/>
      <c r="C178" s="228" t="s">
        <v>340</v>
      </c>
      <c r="D178" s="228" t="s">
        <v>132</v>
      </c>
      <c r="E178" s="229" t="s">
        <v>341</v>
      </c>
      <c r="F178" s="230" t="s">
        <v>342</v>
      </c>
      <c r="G178" s="231" t="s">
        <v>128</v>
      </c>
      <c r="H178" s="232">
        <v>1</v>
      </c>
      <c r="I178" s="233"/>
      <c r="J178" s="234">
        <f>ROUND(I178*H178,2)</f>
        <v>0</v>
      </c>
      <c r="K178" s="230" t="s">
        <v>129</v>
      </c>
      <c r="L178" s="235"/>
      <c r="M178" s="236" t="s">
        <v>1</v>
      </c>
      <c r="N178" s="237" t="s">
        <v>41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135</v>
      </c>
      <c r="AT178" s="226" t="s">
        <v>132</v>
      </c>
      <c r="AU178" s="226" t="s">
        <v>86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84</v>
      </c>
      <c r="BK178" s="227">
        <f>ROUND(I178*H178,2)</f>
        <v>0</v>
      </c>
      <c r="BL178" s="14" t="s">
        <v>135</v>
      </c>
      <c r="BM178" s="226" t="s">
        <v>343</v>
      </c>
    </row>
    <row r="179" s="2" customFormat="1" ht="24.15" customHeight="1">
      <c r="A179" s="35"/>
      <c r="B179" s="36"/>
      <c r="C179" s="228" t="s">
        <v>344</v>
      </c>
      <c r="D179" s="228" t="s">
        <v>132</v>
      </c>
      <c r="E179" s="229" t="s">
        <v>345</v>
      </c>
      <c r="F179" s="230" t="s">
        <v>346</v>
      </c>
      <c r="G179" s="231" t="s">
        <v>128</v>
      </c>
      <c r="H179" s="232">
        <v>2</v>
      </c>
      <c r="I179" s="233"/>
      <c r="J179" s="234">
        <f>ROUND(I179*H179,2)</f>
        <v>0</v>
      </c>
      <c r="K179" s="230" t="s">
        <v>129</v>
      </c>
      <c r="L179" s="235"/>
      <c r="M179" s="236" t="s">
        <v>1</v>
      </c>
      <c r="N179" s="237" t="s">
        <v>41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135</v>
      </c>
      <c r="AT179" s="226" t="s">
        <v>132</v>
      </c>
      <c r="AU179" s="226" t="s">
        <v>86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84</v>
      </c>
      <c r="BK179" s="227">
        <f>ROUND(I179*H179,2)</f>
        <v>0</v>
      </c>
      <c r="BL179" s="14" t="s">
        <v>135</v>
      </c>
      <c r="BM179" s="226" t="s">
        <v>347</v>
      </c>
    </row>
    <row r="180" s="2" customFormat="1" ht="21.75" customHeight="1">
      <c r="A180" s="35"/>
      <c r="B180" s="36"/>
      <c r="C180" s="228" t="s">
        <v>348</v>
      </c>
      <c r="D180" s="228" t="s">
        <v>132</v>
      </c>
      <c r="E180" s="229" t="s">
        <v>349</v>
      </c>
      <c r="F180" s="230" t="s">
        <v>350</v>
      </c>
      <c r="G180" s="231" t="s">
        <v>128</v>
      </c>
      <c r="H180" s="232">
        <v>3</v>
      </c>
      <c r="I180" s="233"/>
      <c r="J180" s="234">
        <f>ROUND(I180*H180,2)</f>
        <v>0</v>
      </c>
      <c r="K180" s="230" t="s">
        <v>129</v>
      </c>
      <c r="L180" s="235"/>
      <c r="M180" s="236" t="s">
        <v>1</v>
      </c>
      <c r="N180" s="237" t="s">
        <v>41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135</v>
      </c>
      <c r="AT180" s="226" t="s">
        <v>132</v>
      </c>
      <c r="AU180" s="226" t="s">
        <v>86</v>
      </c>
      <c r="AY180" s="14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84</v>
      </c>
      <c r="BK180" s="227">
        <f>ROUND(I180*H180,2)</f>
        <v>0</v>
      </c>
      <c r="BL180" s="14" t="s">
        <v>135</v>
      </c>
      <c r="BM180" s="226" t="s">
        <v>351</v>
      </c>
    </row>
    <row r="181" s="2" customFormat="1" ht="49.05" customHeight="1">
      <c r="A181" s="35"/>
      <c r="B181" s="36"/>
      <c r="C181" s="215" t="s">
        <v>352</v>
      </c>
      <c r="D181" s="215" t="s">
        <v>125</v>
      </c>
      <c r="E181" s="216" t="s">
        <v>353</v>
      </c>
      <c r="F181" s="217" t="s">
        <v>354</v>
      </c>
      <c r="G181" s="218" t="s">
        <v>128</v>
      </c>
      <c r="H181" s="219">
        <v>5</v>
      </c>
      <c r="I181" s="220"/>
      <c r="J181" s="221">
        <f>ROUND(I181*H181,2)</f>
        <v>0</v>
      </c>
      <c r="K181" s="217" t="s">
        <v>129</v>
      </c>
      <c r="L181" s="41"/>
      <c r="M181" s="222" t="s">
        <v>1</v>
      </c>
      <c r="N181" s="223" t="s">
        <v>41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130</v>
      </c>
      <c r="AT181" s="226" t="s">
        <v>125</v>
      </c>
      <c r="AU181" s="226" t="s">
        <v>86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84</v>
      </c>
      <c r="BK181" s="227">
        <f>ROUND(I181*H181,2)</f>
        <v>0</v>
      </c>
      <c r="BL181" s="14" t="s">
        <v>130</v>
      </c>
      <c r="BM181" s="226" t="s">
        <v>355</v>
      </c>
    </row>
    <row r="182" s="2" customFormat="1" ht="37.8" customHeight="1">
      <c r="A182" s="35"/>
      <c r="B182" s="36"/>
      <c r="C182" s="215" t="s">
        <v>356</v>
      </c>
      <c r="D182" s="215" t="s">
        <v>125</v>
      </c>
      <c r="E182" s="216" t="s">
        <v>357</v>
      </c>
      <c r="F182" s="217" t="s">
        <v>358</v>
      </c>
      <c r="G182" s="218" t="s">
        <v>128</v>
      </c>
      <c r="H182" s="219">
        <v>5</v>
      </c>
      <c r="I182" s="220"/>
      <c r="J182" s="221">
        <f>ROUND(I182*H182,2)</f>
        <v>0</v>
      </c>
      <c r="K182" s="217" t="s">
        <v>129</v>
      </c>
      <c r="L182" s="41"/>
      <c r="M182" s="222" t="s">
        <v>1</v>
      </c>
      <c r="N182" s="223" t="s">
        <v>41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130</v>
      </c>
      <c r="AT182" s="226" t="s">
        <v>125</v>
      </c>
      <c r="AU182" s="226" t="s">
        <v>86</v>
      </c>
      <c r="AY182" s="14" t="s">
        <v>122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84</v>
      </c>
      <c r="BK182" s="227">
        <f>ROUND(I182*H182,2)</f>
        <v>0</v>
      </c>
      <c r="BL182" s="14" t="s">
        <v>130</v>
      </c>
      <c r="BM182" s="226" t="s">
        <v>359</v>
      </c>
    </row>
    <row r="183" s="2" customFormat="1" ht="24.15" customHeight="1">
      <c r="A183" s="35"/>
      <c r="B183" s="36"/>
      <c r="C183" s="215" t="s">
        <v>360</v>
      </c>
      <c r="D183" s="215" t="s">
        <v>125</v>
      </c>
      <c r="E183" s="216" t="s">
        <v>361</v>
      </c>
      <c r="F183" s="217" t="s">
        <v>362</v>
      </c>
      <c r="G183" s="218" t="s">
        <v>128</v>
      </c>
      <c r="H183" s="219">
        <v>1</v>
      </c>
      <c r="I183" s="220"/>
      <c r="J183" s="221">
        <f>ROUND(I183*H183,2)</f>
        <v>0</v>
      </c>
      <c r="K183" s="217" t="s">
        <v>129</v>
      </c>
      <c r="L183" s="41"/>
      <c r="M183" s="222" t="s">
        <v>1</v>
      </c>
      <c r="N183" s="223" t="s">
        <v>41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130</v>
      </c>
      <c r="AT183" s="226" t="s">
        <v>125</v>
      </c>
      <c r="AU183" s="226" t="s">
        <v>86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130</v>
      </c>
      <c r="BM183" s="226" t="s">
        <v>363</v>
      </c>
    </row>
    <row r="184" s="2" customFormat="1" ht="78" customHeight="1">
      <c r="A184" s="35"/>
      <c r="B184" s="36"/>
      <c r="C184" s="215" t="s">
        <v>364</v>
      </c>
      <c r="D184" s="215" t="s">
        <v>125</v>
      </c>
      <c r="E184" s="216" t="s">
        <v>365</v>
      </c>
      <c r="F184" s="217" t="s">
        <v>366</v>
      </c>
      <c r="G184" s="218" t="s">
        <v>128</v>
      </c>
      <c r="H184" s="219">
        <v>2</v>
      </c>
      <c r="I184" s="220"/>
      <c r="J184" s="221">
        <f>ROUND(I184*H184,2)</f>
        <v>0</v>
      </c>
      <c r="K184" s="217" t="s">
        <v>129</v>
      </c>
      <c r="L184" s="41"/>
      <c r="M184" s="222" t="s">
        <v>1</v>
      </c>
      <c r="N184" s="223" t="s">
        <v>41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130</v>
      </c>
      <c r="AT184" s="226" t="s">
        <v>125</v>
      </c>
      <c r="AU184" s="226" t="s">
        <v>86</v>
      </c>
      <c r="AY184" s="14" t="s">
        <v>122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84</v>
      </c>
      <c r="BK184" s="227">
        <f>ROUND(I184*H184,2)</f>
        <v>0</v>
      </c>
      <c r="BL184" s="14" t="s">
        <v>130</v>
      </c>
      <c r="BM184" s="226" t="s">
        <v>367</v>
      </c>
    </row>
    <row r="185" s="2" customFormat="1" ht="33" customHeight="1">
      <c r="A185" s="35"/>
      <c r="B185" s="36"/>
      <c r="C185" s="215" t="s">
        <v>368</v>
      </c>
      <c r="D185" s="215" t="s">
        <v>125</v>
      </c>
      <c r="E185" s="216" t="s">
        <v>369</v>
      </c>
      <c r="F185" s="217" t="s">
        <v>370</v>
      </c>
      <c r="G185" s="218" t="s">
        <v>195</v>
      </c>
      <c r="H185" s="219">
        <v>5</v>
      </c>
      <c r="I185" s="220"/>
      <c r="J185" s="221">
        <f>ROUND(I185*H185,2)</f>
        <v>0</v>
      </c>
      <c r="K185" s="217" t="s">
        <v>129</v>
      </c>
      <c r="L185" s="41"/>
      <c r="M185" s="222" t="s">
        <v>1</v>
      </c>
      <c r="N185" s="223" t="s">
        <v>41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130</v>
      </c>
      <c r="AT185" s="226" t="s">
        <v>125</v>
      </c>
      <c r="AU185" s="226" t="s">
        <v>86</v>
      </c>
      <c r="AY185" s="14" t="s">
        <v>122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84</v>
      </c>
      <c r="BK185" s="227">
        <f>ROUND(I185*H185,2)</f>
        <v>0</v>
      </c>
      <c r="BL185" s="14" t="s">
        <v>130</v>
      </c>
      <c r="BM185" s="226" t="s">
        <v>371</v>
      </c>
    </row>
    <row r="186" s="2" customFormat="1" ht="24.15" customHeight="1">
      <c r="A186" s="35"/>
      <c r="B186" s="36"/>
      <c r="C186" s="228" t="s">
        <v>372</v>
      </c>
      <c r="D186" s="228" t="s">
        <v>132</v>
      </c>
      <c r="E186" s="229" t="s">
        <v>373</v>
      </c>
      <c r="F186" s="230" t="s">
        <v>374</v>
      </c>
      <c r="G186" s="231" t="s">
        <v>195</v>
      </c>
      <c r="H186" s="232">
        <v>5</v>
      </c>
      <c r="I186" s="233"/>
      <c r="J186" s="234">
        <f>ROUND(I186*H186,2)</f>
        <v>0</v>
      </c>
      <c r="K186" s="230" t="s">
        <v>129</v>
      </c>
      <c r="L186" s="235"/>
      <c r="M186" s="236" t="s">
        <v>1</v>
      </c>
      <c r="N186" s="237" t="s">
        <v>41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130</v>
      </c>
      <c r="AT186" s="226" t="s">
        <v>132</v>
      </c>
      <c r="AU186" s="226" t="s">
        <v>86</v>
      </c>
      <c r="AY186" s="14" t="s">
        <v>122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84</v>
      </c>
      <c r="BK186" s="227">
        <f>ROUND(I186*H186,2)</f>
        <v>0</v>
      </c>
      <c r="BL186" s="14" t="s">
        <v>130</v>
      </c>
      <c r="BM186" s="226" t="s">
        <v>375</v>
      </c>
    </row>
    <row r="187" s="2" customFormat="1" ht="24.15" customHeight="1">
      <c r="A187" s="35"/>
      <c r="B187" s="36"/>
      <c r="C187" s="228" t="s">
        <v>376</v>
      </c>
      <c r="D187" s="228" t="s">
        <v>132</v>
      </c>
      <c r="E187" s="229" t="s">
        <v>377</v>
      </c>
      <c r="F187" s="230" t="s">
        <v>378</v>
      </c>
      <c r="G187" s="231" t="s">
        <v>195</v>
      </c>
      <c r="H187" s="232">
        <v>5</v>
      </c>
      <c r="I187" s="233"/>
      <c r="J187" s="234">
        <f>ROUND(I187*H187,2)</f>
        <v>0</v>
      </c>
      <c r="K187" s="230" t="s">
        <v>129</v>
      </c>
      <c r="L187" s="235"/>
      <c r="M187" s="236" t="s">
        <v>1</v>
      </c>
      <c r="N187" s="237" t="s">
        <v>41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130</v>
      </c>
      <c r="AT187" s="226" t="s">
        <v>132</v>
      </c>
      <c r="AU187" s="226" t="s">
        <v>86</v>
      </c>
      <c r="AY187" s="14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84</v>
      </c>
      <c r="BK187" s="227">
        <f>ROUND(I187*H187,2)</f>
        <v>0</v>
      </c>
      <c r="BL187" s="14" t="s">
        <v>130</v>
      </c>
      <c r="BM187" s="226" t="s">
        <v>379</v>
      </c>
    </row>
    <row r="188" s="2" customFormat="1" ht="49.05" customHeight="1">
      <c r="A188" s="35"/>
      <c r="B188" s="36"/>
      <c r="C188" s="215" t="s">
        <v>380</v>
      </c>
      <c r="D188" s="215" t="s">
        <v>125</v>
      </c>
      <c r="E188" s="216" t="s">
        <v>381</v>
      </c>
      <c r="F188" s="217" t="s">
        <v>382</v>
      </c>
      <c r="G188" s="218" t="s">
        <v>383</v>
      </c>
      <c r="H188" s="219">
        <v>203</v>
      </c>
      <c r="I188" s="220"/>
      <c r="J188" s="221">
        <f>ROUND(I188*H188,2)</f>
        <v>0</v>
      </c>
      <c r="K188" s="217" t="s">
        <v>129</v>
      </c>
      <c r="L188" s="41"/>
      <c r="M188" s="222" t="s">
        <v>1</v>
      </c>
      <c r="N188" s="223" t="s">
        <v>41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130</v>
      </c>
      <c r="AT188" s="226" t="s">
        <v>125</v>
      </c>
      <c r="AU188" s="226" t="s">
        <v>86</v>
      </c>
      <c r="AY188" s="14" t="s">
        <v>122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84</v>
      </c>
      <c r="BK188" s="227">
        <f>ROUND(I188*H188,2)</f>
        <v>0</v>
      </c>
      <c r="BL188" s="14" t="s">
        <v>130</v>
      </c>
      <c r="BM188" s="226" t="s">
        <v>384</v>
      </c>
    </row>
    <row r="189" s="12" customFormat="1" ht="22.8" customHeight="1">
      <c r="A189" s="12"/>
      <c r="B189" s="199"/>
      <c r="C189" s="200"/>
      <c r="D189" s="201" t="s">
        <v>75</v>
      </c>
      <c r="E189" s="213" t="s">
        <v>385</v>
      </c>
      <c r="F189" s="213" t="s">
        <v>386</v>
      </c>
      <c r="G189" s="200"/>
      <c r="H189" s="200"/>
      <c r="I189" s="203"/>
      <c r="J189" s="214">
        <f>BK189</f>
        <v>0</v>
      </c>
      <c r="K189" s="200"/>
      <c r="L189" s="205"/>
      <c r="M189" s="206"/>
      <c r="N189" s="207"/>
      <c r="O189" s="207"/>
      <c r="P189" s="208">
        <f>SUM(P190:P199)</f>
        <v>0</v>
      </c>
      <c r="Q189" s="207"/>
      <c r="R189" s="208">
        <f>SUM(R190:R199)</f>
        <v>0</v>
      </c>
      <c r="S189" s="207"/>
      <c r="T189" s="209">
        <f>SUM(T190:T199)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84</v>
      </c>
      <c r="AT189" s="211" t="s">
        <v>75</v>
      </c>
      <c r="AU189" s="211" t="s">
        <v>84</v>
      </c>
      <c r="AY189" s="210" t="s">
        <v>122</v>
      </c>
      <c r="BK189" s="212">
        <f>SUM(BK190:BK199)</f>
        <v>0</v>
      </c>
    </row>
    <row r="190" s="2" customFormat="1" ht="44.25" customHeight="1">
      <c r="A190" s="35"/>
      <c r="B190" s="36"/>
      <c r="C190" s="215" t="s">
        <v>387</v>
      </c>
      <c r="D190" s="215" t="s">
        <v>125</v>
      </c>
      <c r="E190" s="216" t="s">
        <v>388</v>
      </c>
      <c r="F190" s="217" t="s">
        <v>389</v>
      </c>
      <c r="G190" s="218" t="s">
        <v>128</v>
      </c>
      <c r="H190" s="219">
        <v>34</v>
      </c>
      <c r="I190" s="220"/>
      <c r="J190" s="221">
        <f>ROUND(I190*H190,2)</f>
        <v>0</v>
      </c>
      <c r="K190" s="217" t="s">
        <v>129</v>
      </c>
      <c r="L190" s="41"/>
      <c r="M190" s="222" t="s">
        <v>1</v>
      </c>
      <c r="N190" s="223" t="s">
        <v>41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130</v>
      </c>
      <c r="AT190" s="226" t="s">
        <v>125</v>
      </c>
      <c r="AU190" s="226" t="s">
        <v>86</v>
      </c>
      <c r="AY190" s="14" t="s">
        <v>122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84</v>
      </c>
      <c r="BK190" s="227">
        <f>ROUND(I190*H190,2)</f>
        <v>0</v>
      </c>
      <c r="BL190" s="14" t="s">
        <v>130</v>
      </c>
      <c r="BM190" s="226" t="s">
        <v>390</v>
      </c>
    </row>
    <row r="191" s="2" customFormat="1" ht="44.25" customHeight="1">
      <c r="A191" s="35"/>
      <c r="B191" s="36"/>
      <c r="C191" s="215" t="s">
        <v>391</v>
      </c>
      <c r="D191" s="215" t="s">
        <v>125</v>
      </c>
      <c r="E191" s="216" t="s">
        <v>392</v>
      </c>
      <c r="F191" s="217" t="s">
        <v>393</v>
      </c>
      <c r="G191" s="218" t="s">
        <v>128</v>
      </c>
      <c r="H191" s="219">
        <v>2</v>
      </c>
      <c r="I191" s="220"/>
      <c r="J191" s="221">
        <f>ROUND(I191*H191,2)</f>
        <v>0</v>
      </c>
      <c r="K191" s="217" t="s">
        <v>129</v>
      </c>
      <c r="L191" s="41"/>
      <c r="M191" s="222" t="s">
        <v>1</v>
      </c>
      <c r="N191" s="223" t="s">
        <v>41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130</v>
      </c>
      <c r="AT191" s="226" t="s">
        <v>125</v>
      </c>
      <c r="AU191" s="226" t="s">
        <v>86</v>
      </c>
      <c r="AY191" s="14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84</v>
      </c>
      <c r="BK191" s="227">
        <f>ROUND(I191*H191,2)</f>
        <v>0</v>
      </c>
      <c r="BL191" s="14" t="s">
        <v>130</v>
      </c>
      <c r="BM191" s="226" t="s">
        <v>394</v>
      </c>
    </row>
    <row r="192" s="2" customFormat="1" ht="44.25" customHeight="1">
      <c r="A192" s="35"/>
      <c r="B192" s="36"/>
      <c r="C192" s="215" t="s">
        <v>395</v>
      </c>
      <c r="D192" s="215" t="s">
        <v>125</v>
      </c>
      <c r="E192" s="216" t="s">
        <v>396</v>
      </c>
      <c r="F192" s="217" t="s">
        <v>397</v>
      </c>
      <c r="G192" s="218" t="s">
        <v>128</v>
      </c>
      <c r="H192" s="219">
        <v>30</v>
      </c>
      <c r="I192" s="220"/>
      <c r="J192" s="221">
        <f>ROUND(I192*H192,2)</f>
        <v>0</v>
      </c>
      <c r="K192" s="217" t="s">
        <v>129</v>
      </c>
      <c r="L192" s="41"/>
      <c r="M192" s="222" t="s">
        <v>1</v>
      </c>
      <c r="N192" s="223" t="s">
        <v>41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130</v>
      </c>
      <c r="AT192" s="226" t="s">
        <v>125</v>
      </c>
      <c r="AU192" s="226" t="s">
        <v>86</v>
      </c>
      <c r="AY192" s="14" t="s">
        <v>122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84</v>
      </c>
      <c r="BK192" s="227">
        <f>ROUND(I192*H192,2)</f>
        <v>0</v>
      </c>
      <c r="BL192" s="14" t="s">
        <v>130</v>
      </c>
      <c r="BM192" s="226" t="s">
        <v>398</v>
      </c>
    </row>
    <row r="193" s="2" customFormat="1" ht="37.8" customHeight="1">
      <c r="A193" s="35"/>
      <c r="B193" s="36"/>
      <c r="C193" s="215" t="s">
        <v>399</v>
      </c>
      <c r="D193" s="215" t="s">
        <v>125</v>
      </c>
      <c r="E193" s="216" t="s">
        <v>400</v>
      </c>
      <c r="F193" s="217" t="s">
        <v>401</v>
      </c>
      <c r="G193" s="218" t="s">
        <v>128</v>
      </c>
      <c r="H193" s="219">
        <v>154</v>
      </c>
      <c r="I193" s="220"/>
      <c r="J193" s="221">
        <f>ROUND(I193*H193,2)</f>
        <v>0</v>
      </c>
      <c r="K193" s="217" t="s">
        <v>129</v>
      </c>
      <c r="L193" s="41"/>
      <c r="M193" s="222" t="s">
        <v>1</v>
      </c>
      <c r="N193" s="223" t="s">
        <v>41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130</v>
      </c>
      <c r="AT193" s="226" t="s">
        <v>125</v>
      </c>
      <c r="AU193" s="226" t="s">
        <v>86</v>
      </c>
      <c r="AY193" s="14" t="s">
        <v>122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84</v>
      </c>
      <c r="BK193" s="227">
        <f>ROUND(I193*H193,2)</f>
        <v>0</v>
      </c>
      <c r="BL193" s="14" t="s">
        <v>130</v>
      </c>
      <c r="BM193" s="226" t="s">
        <v>402</v>
      </c>
    </row>
    <row r="194" s="2" customFormat="1" ht="37.8" customHeight="1">
      <c r="A194" s="35"/>
      <c r="B194" s="36"/>
      <c r="C194" s="215" t="s">
        <v>403</v>
      </c>
      <c r="D194" s="215" t="s">
        <v>125</v>
      </c>
      <c r="E194" s="216" t="s">
        <v>404</v>
      </c>
      <c r="F194" s="217" t="s">
        <v>405</v>
      </c>
      <c r="G194" s="218" t="s">
        <v>128</v>
      </c>
      <c r="H194" s="219">
        <v>4</v>
      </c>
      <c r="I194" s="220"/>
      <c r="J194" s="221">
        <f>ROUND(I194*H194,2)</f>
        <v>0</v>
      </c>
      <c r="K194" s="217" t="s">
        <v>129</v>
      </c>
      <c r="L194" s="41"/>
      <c r="M194" s="222" t="s">
        <v>1</v>
      </c>
      <c r="N194" s="223" t="s">
        <v>41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130</v>
      </c>
      <c r="AT194" s="226" t="s">
        <v>125</v>
      </c>
      <c r="AU194" s="226" t="s">
        <v>86</v>
      </c>
      <c r="AY194" s="14" t="s">
        <v>122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84</v>
      </c>
      <c r="BK194" s="227">
        <f>ROUND(I194*H194,2)</f>
        <v>0</v>
      </c>
      <c r="BL194" s="14" t="s">
        <v>130</v>
      </c>
      <c r="BM194" s="226" t="s">
        <v>406</v>
      </c>
    </row>
    <row r="195" s="2" customFormat="1" ht="44.25" customHeight="1">
      <c r="A195" s="35"/>
      <c r="B195" s="36"/>
      <c r="C195" s="215" t="s">
        <v>407</v>
      </c>
      <c r="D195" s="215" t="s">
        <v>125</v>
      </c>
      <c r="E195" s="216" t="s">
        <v>408</v>
      </c>
      <c r="F195" s="217" t="s">
        <v>409</v>
      </c>
      <c r="G195" s="218" t="s">
        <v>128</v>
      </c>
      <c r="H195" s="219">
        <v>7</v>
      </c>
      <c r="I195" s="220"/>
      <c r="J195" s="221">
        <f>ROUND(I195*H195,2)</f>
        <v>0</v>
      </c>
      <c r="K195" s="217" t="s">
        <v>129</v>
      </c>
      <c r="L195" s="41"/>
      <c r="M195" s="222" t="s">
        <v>1</v>
      </c>
      <c r="N195" s="223" t="s">
        <v>41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130</v>
      </c>
      <c r="AT195" s="226" t="s">
        <v>125</v>
      </c>
      <c r="AU195" s="226" t="s">
        <v>86</v>
      </c>
      <c r="AY195" s="14" t="s">
        <v>122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84</v>
      </c>
      <c r="BK195" s="227">
        <f>ROUND(I195*H195,2)</f>
        <v>0</v>
      </c>
      <c r="BL195" s="14" t="s">
        <v>130</v>
      </c>
      <c r="BM195" s="226" t="s">
        <v>410</v>
      </c>
    </row>
    <row r="196" s="2" customFormat="1" ht="49.05" customHeight="1">
      <c r="A196" s="35"/>
      <c r="B196" s="36"/>
      <c r="C196" s="215" t="s">
        <v>411</v>
      </c>
      <c r="D196" s="215" t="s">
        <v>125</v>
      </c>
      <c r="E196" s="216" t="s">
        <v>412</v>
      </c>
      <c r="F196" s="217" t="s">
        <v>413</v>
      </c>
      <c r="G196" s="218" t="s">
        <v>128</v>
      </c>
      <c r="H196" s="219">
        <v>3</v>
      </c>
      <c r="I196" s="220"/>
      <c r="J196" s="221">
        <f>ROUND(I196*H196,2)</f>
        <v>0</v>
      </c>
      <c r="K196" s="217" t="s">
        <v>129</v>
      </c>
      <c r="L196" s="41"/>
      <c r="M196" s="222" t="s">
        <v>1</v>
      </c>
      <c r="N196" s="223" t="s">
        <v>41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130</v>
      </c>
      <c r="AT196" s="226" t="s">
        <v>125</v>
      </c>
      <c r="AU196" s="226" t="s">
        <v>86</v>
      </c>
      <c r="AY196" s="14" t="s">
        <v>122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84</v>
      </c>
      <c r="BK196" s="227">
        <f>ROUND(I196*H196,2)</f>
        <v>0</v>
      </c>
      <c r="BL196" s="14" t="s">
        <v>130</v>
      </c>
      <c r="BM196" s="226" t="s">
        <v>414</v>
      </c>
    </row>
    <row r="197" s="2" customFormat="1" ht="49.05" customHeight="1">
      <c r="A197" s="35"/>
      <c r="B197" s="36"/>
      <c r="C197" s="215" t="s">
        <v>415</v>
      </c>
      <c r="D197" s="215" t="s">
        <v>125</v>
      </c>
      <c r="E197" s="216" t="s">
        <v>416</v>
      </c>
      <c r="F197" s="217" t="s">
        <v>417</v>
      </c>
      <c r="G197" s="218" t="s">
        <v>128</v>
      </c>
      <c r="H197" s="219">
        <v>1</v>
      </c>
      <c r="I197" s="220"/>
      <c r="J197" s="221">
        <f>ROUND(I197*H197,2)</f>
        <v>0</v>
      </c>
      <c r="K197" s="217" t="s">
        <v>129</v>
      </c>
      <c r="L197" s="41"/>
      <c r="M197" s="222" t="s">
        <v>1</v>
      </c>
      <c r="N197" s="223" t="s">
        <v>41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130</v>
      </c>
      <c r="AT197" s="226" t="s">
        <v>125</v>
      </c>
      <c r="AU197" s="226" t="s">
        <v>86</v>
      </c>
      <c r="AY197" s="14" t="s">
        <v>122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84</v>
      </c>
      <c r="BK197" s="227">
        <f>ROUND(I197*H197,2)</f>
        <v>0</v>
      </c>
      <c r="BL197" s="14" t="s">
        <v>130</v>
      </c>
      <c r="BM197" s="226" t="s">
        <v>418</v>
      </c>
    </row>
    <row r="198" s="2" customFormat="1" ht="49.05" customHeight="1">
      <c r="A198" s="35"/>
      <c r="B198" s="36"/>
      <c r="C198" s="215" t="s">
        <v>419</v>
      </c>
      <c r="D198" s="215" t="s">
        <v>125</v>
      </c>
      <c r="E198" s="216" t="s">
        <v>420</v>
      </c>
      <c r="F198" s="217" t="s">
        <v>421</v>
      </c>
      <c r="G198" s="218" t="s">
        <v>128</v>
      </c>
      <c r="H198" s="219">
        <v>2</v>
      </c>
      <c r="I198" s="220"/>
      <c r="J198" s="221">
        <f>ROUND(I198*H198,2)</f>
        <v>0</v>
      </c>
      <c r="K198" s="217" t="s">
        <v>129</v>
      </c>
      <c r="L198" s="41"/>
      <c r="M198" s="222" t="s">
        <v>1</v>
      </c>
      <c r="N198" s="223" t="s">
        <v>41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130</v>
      </c>
      <c r="AT198" s="226" t="s">
        <v>125</v>
      </c>
      <c r="AU198" s="226" t="s">
        <v>86</v>
      </c>
      <c r="AY198" s="14" t="s">
        <v>122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84</v>
      </c>
      <c r="BK198" s="227">
        <f>ROUND(I198*H198,2)</f>
        <v>0</v>
      </c>
      <c r="BL198" s="14" t="s">
        <v>130</v>
      </c>
      <c r="BM198" s="226" t="s">
        <v>422</v>
      </c>
    </row>
    <row r="199" s="2" customFormat="1" ht="37.8" customHeight="1">
      <c r="A199" s="35"/>
      <c r="B199" s="36"/>
      <c r="C199" s="215" t="s">
        <v>423</v>
      </c>
      <c r="D199" s="215" t="s">
        <v>125</v>
      </c>
      <c r="E199" s="216" t="s">
        <v>424</v>
      </c>
      <c r="F199" s="217" t="s">
        <v>425</v>
      </c>
      <c r="G199" s="218" t="s">
        <v>128</v>
      </c>
      <c r="H199" s="219">
        <v>9</v>
      </c>
      <c r="I199" s="220"/>
      <c r="J199" s="221">
        <f>ROUND(I199*H199,2)</f>
        <v>0</v>
      </c>
      <c r="K199" s="217" t="s">
        <v>129</v>
      </c>
      <c r="L199" s="41"/>
      <c r="M199" s="222" t="s">
        <v>1</v>
      </c>
      <c r="N199" s="223" t="s">
        <v>41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130</v>
      </c>
      <c r="AT199" s="226" t="s">
        <v>125</v>
      </c>
      <c r="AU199" s="226" t="s">
        <v>86</v>
      </c>
      <c r="AY199" s="14" t="s">
        <v>122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84</v>
      </c>
      <c r="BK199" s="227">
        <f>ROUND(I199*H199,2)</f>
        <v>0</v>
      </c>
      <c r="BL199" s="14" t="s">
        <v>130</v>
      </c>
      <c r="BM199" s="226" t="s">
        <v>426</v>
      </c>
    </row>
    <row r="200" s="12" customFormat="1" ht="22.8" customHeight="1">
      <c r="A200" s="12"/>
      <c r="B200" s="199"/>
      <c r="C200" s="200"/>
      <c r="D200" s="201" t="s">
        <v>75</v>
      </c>
      <c r="E200" s="213" t="s">
        <v>427</v>
      </c>
      <c r="F200" s="213" t="s">
        <v>428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SUM(P201:P204)</f>
        <v>0</v>
      </c>
      <c r="Q200" s="207"/>
      <c r="R200" s="208">
        <f>SUM(R201:R204)</f>
        <v>0</v>
      </c>
      <c r="S200" s="207"/>
      <c r="T200" s="209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84</v>
      </c>
      <c r="AT200" s="211" t="s">
        <v>75</v>
      </c>
      <c r="AU200" s="211" t="s">
        <v>84</v>
      </c>
      <c r="AY200" s="210" t="s">
        <v>122</v>
      </c>
      <c r="BK200" s="212">
        <f>SUM(BK201:BK204)</f>
        <v>0</v>
      </c>
    </row>
    <row r="201" s="2" customFormat="1" ht="114.9" customHeight="1">
      <c r="A201" s="35"/>
      <c r="B201" s="36"/>
      <c r="C201" s="215" t="s">
        <v>429</v>
      </c>
      <c r="D201" s="215" t="s">
        <v>125</v>
      </c>
      <c r="E201" s="216" t="s">
        <v>430</v>
      </c>
      <c r="F201" s="217" t="s">
        <v>431</v>
      </c>
      <c r="G201" s="218" t="s">
        <v>128</v>
      </c>
      <c r="H201" s="219">
        <v>6</v>
      </c>
      <c r="I201" s="220"/>
      <c r="J201" s="221">
        <f>ROUND(I201*H201,2)</f>
        <v>0</v>
      </c>
      <c r="K201" s="217" t="s">
        <v>129</v>
      </c>
      <c r="L201" s="41"/>
      <c r="M201" s="222" t="s">
        <v>1</v>
      </c>
      <c r="N201" s="223" t="s">
        <v>41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130</v>
      </c>
      <c r="AT201" s="226" t="s">
        <v>125</v>
      </c>
      <c r="AU201" s="226" t="s">
        <v>86</v>
      </c>
      <c r="AY201" s="14" t="s">
        <v>122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84</v>
      </c>
      <c r="BK201" s="227">
        <f>ROUND(I201*H201,2)</f>
        <v>0</v>
      </c>
      <c r="BL201" s="14" t="s">
        <v>130</v>
      </c>
      <c r="BM201" s="226" t="s">
        <v>432</v>
      </c>
    </row>
    <row r="202" s="2" customFormat="1" ht="49.05" customHeight="1">
      <c r="A202" s="35"/>
      <c r="B202" s="36"/>
      <c r="C202" s="215" t="s">
        <v>433</v>
      </c>
      <c r="D202" s="215" t="s">
        <v>125</v>
      </c>
      <c r="E202" s="216" t="s">
        <v>434</v>
      </c>
      <c r="F202" s="217" t="s">
        <v>435</v>
      </c>
      <c r="G202" s="218" t="s">
        <v>128</v>
      </c>
      <c r="H202" s="219">
        <v>1</v>
      </c>
      <c r="I202" s="220"/>
      <c r="J202" s="221">
        <f>ROUND(I202*H202,2)</f>
        <v>0</v>
      </c>
      <c r="K202" s="217" t="s">
        <v>129</v>
      </c>
      <c r="L202" s="41"/>
      <c r="M202" s="222" t="s">
        <v>1</v>
      </c>
      <c r="N202" s="223" t="s">
        <v>41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130</v>
      </c>
      <c r="AT202" s="226" t="s">
        <v>125</v>
      </c>
      <c r="AU202" s="226" t="s">
        <v>86</v>
      </c>
      <c r="AY202" s="14" t="s">
        <v>122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84</v>
      </c>
      <c r="BK202" s="227">
        <f>ROUND(I202*H202,2)</f>
        <v>0</v>
      </c>
      <c r="BL202" s="14" t="s">
        <v>130</v>
      </c>
      <c r="BM202" s="226" t="s">
        <v>436</v>
      </c>
    </row>
    <row r="203" s="2" customFormat="1" ht="101.25" customHeight="1">
      <c r="A203" s="35"/>
      <c r="B203" s="36"/>
      <c r="C203" s="215" t="s">
        <v>437</v>
      </c>
      <c r="D203" s="215" t="s">
        <v>125</v>
      </c>
      <c r="E203" s="216" t="s">
        <v>438</v>
      </c>
      <c r="F203" s="217" t="s">
        <v>439</v>
      </c>
      <c r="G203" s="218" t="s">
        <v>128</v>
      </c>
      <c r="H203" s="219">
        <v>6</v>
      </c>
      <c r="I203" s="220"/>
      <c r="J203" s="221">
        <f>ROUND(I203*H203,2)</f>
        <v>0</v>
      </c>
      <c r="K203" s="217" t="s">
        <v>129</v>
      </c>
      <c r="L203" s="41"/>
      <c r="M203" s="222" t="s">
        <v>1</v>
      </c>
      <c r="N203" s="223" t="s">
        <v>41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130</v>
      </c>
      <c r="AT203" s="226" t="s">
        <v>125</v>
      </c>
      <c r="AU203" s="226" t="s">
        <v>86</v>
      </c>
      <c r="AY203" s="14" t="s">
        <v>122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84</v>
      </c>
      <c r="BK203" s="227">
        <f>ROUND(I203*H203,2)</f>
        <v>0</v>
      </c>
      <c r="BL203" s="14" t="s">
        <v>130</v>
      </c>
      <c r="BM203" s="226" t="s">
        <v>440</v>
      </c>
    </row>
    <row r="204" s="2" customFormat="1" ht="101.25" customHeight="1">
      <c r="A204" s="35"/>
      <c r="B204" s="36"/>
      <c r="C204" s="215" t="s">
        <v>441</v>
      </c>
      <c r="D204" s="215" t="s">
        <v>125</v>
      </c>
      <c r="E204" s="216" t="s">
        <v>442</v>
      </c>
      <c r="F204" s="217" t="s">
        <v>443</v>
      </c>
      <c r="G204" s="218" t="s">
        <v>128</v>
      </c>
      <c r="H204" s="219">
        <v>1</v>
      </c>
      <c r="I204" s="220"/>
      <c r="J204" s="221">
        <f>ROUND(I204*H204,2)</f>
        <v>0</v>
      </c>
      <c r="K204" s="217" t="s">
        <v>129</v>
      </c>
      <c r="L204" s="41"/>
      <c r="M204" s="222" t="s">
        <v>1</v>
      </c>
      <c r="N204" s="223" t="s">
        <v>41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130</v>
      </c>
      <c r="AT204" s="226" t="s">
        <v>125</v>
      </c>
      <c r="AU204" s="226" t="s">
        <v>86</v>
      </c>
      <c r="AY204" s="14" t="s">
        <v>122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84</v>
      </c>
      <c r="BK204" s="227">
        <f>ROUND(I204*H204,2)</f>
        <v>0</v>
      </c>
      <c r="BL204" s="14" t="s">
        <v>130</v>
      </c>
      <c r="BM204" s="226" t="s">
        <v>444</v>
      </c>
    </row>
    <row r="205" s="12" customFormat="1" ht="22.8" customHeight="1">
      <c r="A205" s="12"/>
      <c r="B205" s="199"/>
      <c r="C205" s="200"/>
      <c r="D205" s="201" t="s">
        <v>75</v>
      </c>
      <c r="E205" s="213" t="s">
        <v>445</v>
      </c>
      <c r="F205" s="213" t="s">
        <v>446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SUM(P206:P209)</f>
        <v>0</v>
      </c>
      <c r="Q205" s="207"/>
      <c r="R205" s="208">
        <f>SUM(R206:R209)</f>
        <v>0</v>
      </c>
      <c r="S205" s="207"/>
      <c r="T205" s="209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84</v>
      </c>
      <c r="AT205" s="211" t="s">
        <v>75</v>
      </c>
      <c r="AU205" s="211" t="s">
        <v>84</v>
      </c>
      <c r="AY205" s="210" t="s">
        <v>122</v>
      </c>
      <c r="BK205" s="212">
        <f>SUM(BK206:BK209)</f>
        <v>0</v>
      </c>
    </row>
    <row r="206" s="2" customFormat="1" ht="168" customHeight="1">
      <c r="A206" s="35"/>
      <c r="B206" s="36"/>
      <c r="C206" s="215" t="s">
        <v>447</v>
      </c>
      <c r="D206" s="215" t="s">
        <v>125</v>
      </c>
      <c r="E206" s="216" t="s">
        <v>448</v>
      </c>
      <c r="F206" s="217" t="s">
        <v>449</v>
      </c>
      <c r="G206" s="218" t="s">
        <v>450</v>
      </c>
      <c r="H206" s="219">
        <v>0.5</v>
      </c>
      <c r="I206" s="220"/>
      <c r="J206" s="221">
        <f>ROUND(I206*H206,2)</f>
        <v>0</v>
      </c>
      <c r="K206" s="217" t="s">
        <v>129</v>
      </c>
      <c r="L206" s="41"/>
      <c r="M206" s="222" t="s">
        <v>1</v>
      </c>
      <c r="N206" s="223" t="s">
        <v>41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130</v>
      </c>
      <c r="AT206" s="226" t="s">
        <v>125</v>
      </c>
      <c r="AU206" s="226" t="s">
        <v>86</v>
      </c>
      <c r="AY206" s="14" t="s">
        <v>122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84</v>
      </c>
      <c r="BK206" s="227">
        <f>ROUND(I206*H206,2)</f>
        <v>0</v>
      </c>
      <c r="BL206" s="14" t="s">
        <v>130</v>
      </c>
      <c r="BM206" s="226" t="s">
        <v>451</v>
      </c>
    </row>
    <row r="207" s="2" customFormat="1" ht="78" customHeight="1">
      <c r="A207" s="35"/>
      <c r="B207" s="36"/>
      <c r="C207" s="215" t="s">
        <v>452</v>
      </c>
      <c r="D207" s="215" t="s">
        <v>125</v>
      </c>
      <c r="E207" s="216" t="s">
        <v>453</v>
      </c>
      <c r="F207" s="217" t="s">
        <v>454</v>
      </c>
      <c r="G207" s="218" t="s">
        <v>450</v>
      </c>
      <c r="H207" s="219">
        <v>0.5</v>
      </c>
      <c r="I207" s="220"/>
      <c r="J207" s="221">
        <f>ROUND(I207*H207,2)</f>
        <v>0</v>
      </c>
      <c r="K207" s="217" t="s">
        <v>129</v>
      </c>
      <c r="L207" s="41"/>
      <c r="M207" s="222" t="s">
        <v>1</v>
      </c>
      <c r="N207" s="223" t="s">
        <v>41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130</v>
      </c>
      <c r="AT207" s="226" t="s">
        <v>125</v>
      </c>
      <c r="AU207" s="226" t="s">
        <v>86</v>
      </c>
      <c r="AY207" s="14" t="s">
        <v>122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84</v>
      </c>
      <c r="BK207" s="227">
        <f>ROUND(I207*H207,2)</f>
        <v>0</v>
      </c>
      <c r="BL207" s="14" t="s">
        <v>130</v>
      </c>
      <c r="BM207" s="226" t="s">
        <v>455</v>
      </c>
    </row>
    <row r="208" s="2" customFormat="1" ht="37.8" customHeight="1">
      <c r="A208" s="35"/>
      <c r="B208" s="36"/>
      <c r="C208" s="215" t="s">
        <v>456</v>
      </c>
      <c r="D208" s="215" t="s">
        <v>125</v>
      </c>
      <c r="E208" s="216" t="s">
        <v>457</v>
      </c>
      <c r="F208" s="217" t="s">
        <v>458</v>
      </c>
      <c r="G208" s="218" t="s">
        <v>450</v>
      </c>
      <c r="H208" s="219">
        <v>0.5</v>
      </c>
      <c r="I208" s="220"/>
      <c r="J208" s="221">
        <f>ROUND(I208*H208,2)</f>
        <v>0</v>
      </c>
      <c r="K208" s="217" t="s">
        <v>129</v>
      </c>
      <c r="L208" s="41"/>
      <c r="M208" s="222" t="s">
        <v>1</v>
      </c>
      <c r="N208" s="223" t="s">
        <v>41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130</v>
      </c>
      <c r="AT208" s="226" t="s">
        <v>125</v>
      </c>
      <c r="AU208" s="226" t="s">
        <v>86</v>
      </c>
      <c r="AY208" s="14" t="s">
        <v>122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84</v>
      </c>
      <c r="BK208" s="227">
        <f>ROUND(I208*H208,2)</f>
        <v>0</v>
      </c>
      <c r="BL208" s="14" t="s">
        <v>130</v>
      </c>
      <c r="BM208" s="226" t="s">
        <v>459</v>
      </c>
    </row>
    <row r="209" s="2" customFormat="1" ht="90" customHeight="1">
      <c r="A209" s="35"/>
      <c r="B209" s="36"/>
      <c r="C209" s="215" t="s">
        <v>460</v>
      </c>
      <c r="D209" s="215" t="s">
        <v>125</v>
      </c>
      <c r="E209" s="216" t="s">
        <v>461</v>
      </c>
      <c r="F209" s="217" t="s">
        <v>462</v>
      </c>
      <c r="G209" s="218" t="s">
        <v>450</v>
      </c>
      <c r="H209" s="219">
        <v>0.5</v>
      </c>
      <c r="I209" s="220"/>
      <c r="J209" s="221">
        <f>ROUND(I209*H209,2)</f>
        <v>0</v>
      </c>
      <c r="K209" s="217" t="s">
        <v>129</v>
      </c>
      <c r="L209" s="41"/>
      <c r="M209" s="222" t="s">
        <v>1</v>
      </c>
      <c r="N209" s="223" t="s">
        <v>41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130</v>
      </c>
      <c r="AT209" s="226" t="s">
        <v>125</v>
      </c>
      <c r="AU209" s="226" t="s">
        <v>86</v>
      </c>
      <c r="AY209" s="14" t="s">
        <v>122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84</v>
      </c>
      <c r="BK209" s="227">
        <f>ROUND(I209*H209,2)</f>
        <v>0</v>
      </c>
      <c r="BL209" s="14" t="s">
        <v>130</v>
      </c>
      <c r="BM209" s="226" t="s">
        <v>463</v>
      </c>
    </row>
    <row r="210" s="12" customFormat="1" ht="22.8" customHeight="1">
      <c r="A210" s="12"/>
      <c r="B210" s="199"/>
      <c r="C210" s="200"/>
      <c r="D210" s="201" t="s">
        <v>75</v>
      </c>
      <c r="E210" s="213" t="s">
        <v>464</v>
      </c>
      <c r="F210" s="213" t="s">
        <v>465</v>
      </c>
      <c r="G210" s="200"/>
      <c r="H210" s="200"/>
      <c r="I210" s="203"/>
      <c r="J210" s="214">
        <f>BK210</f>
        <v>0</v>
      </c>
      <c r="K210" s="200"/>
      <c r="L210" s="205"/>
      <c r="M210" s="206"/>
      <c r="N210" s="207"/>
      <c r="O210" s="207"/>
      <c r="P210" s="208">
        <f>P211</f>
        <v>0</v>
      </c>
      <c r="Q210" s="207"/>
      <c r="R210" s="208">
        <f>R211</f>
        <v>0</v>
      </c>
      <c r="S210" s="207"/>
      <c r="T210" s="209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0" t="s">
        <v>84</v>
      </c>
      <c r="AT210" s="211" t="s">
        <v>75</v>
      </c>
      <c r="AU210" s="211" t="s">
        <v>84</v>
      </c>
      <c r="AY210" s="210" t="s">
        <v>122</v>
      </c>
      <c r="BK210" s="212">
        <f>BK211</f>
        <v>0</v>
      </c>
    </row>
    <row r="211" s="2" customFormat="1" ht="90" customHeight="1">
      <c r="A211" s="35"/>
      <c r="B211" s="36"/>
      <c r="C211" s="215" t="s">
        <v>466</v>
      </c>
      <c r="D211" s="215" t="s">
        <v>125</v>
      </c>
      <c r="E211" s="216" t="s">
        <v>467</v>
      </c>
      <c r="F211" s="217" t="s">
        <v>468</v>
      </c>
      <c r="G211" s="218" t="s">
        <v>469</v>
      </c>
      <c r="H211" s="238"/>
      <c r="I211" s="220"/>
      <c r="J211" s="221">
        <f>ROUND(I211*H211,2)</f>
        <v>0</v>
      </c>
      <c r="K211" s="217" t="s">
        <v>129</v>
      </c>
      <c r="L211" s="41"/>
      <c r="M211" s="239" t="s">
        <v>1</v>
      </c>
      <c r="N211" s="240" t="s">
        <v>41</v>
      </c>
      <c r="O211" s="241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141</v>
      </c>
      <c r="AT211" s="226" t="s">
        <v>125</v>
      </c>
      <c r="AU211" s="226" t="s">
        <v>86</v>
      </c>
      <c r="AY211" s="14" t="s">
        <v>122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84</v>
      </c>
      <c r="BK211" s="227">
        <f>ROUND(I211*H211,2)</f>
        <v>0</v>
      </c>
      <c r="BL211" s="14" t="s">
        <v>141</v>
      </c>
      <c r="BM211" s="226" t="s">
        <v>470</v>
      </c>
    </row>
    <row r="212" s="2" customFormat="1" ht="6.96" customHeight="1">
      <c r="A212" s="35"/>
      <c r="B212" s="63"/>
      <c r="C212" s="64"/>
      <c r="D212" s="64"/>
      <c r="E212" s="64"/>
      <c r="F212" s="64"/>
      <c r="G212" s="64"/>
      <c r="H212" s="64"/>
      <c r="I212" s="64"/>
      <c r="J212" s="64"/>
      <c r="K212" s="64"/>
      <c r="L212" s="41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sheet="1" autoFilter="0" formatColumns="0" formatRows="0" objects="1" scenarios="1" spinCount="100000" saltValue="ax07/169pEP3SiievkdI18KAV532Z3ynVPnuuuMPReFNQj6HMrVskQ8xLKv/oYlKjXZgrSjCg+ZkzoQHaerAwg==" hashValue="sbCouPL0zi//mEsenwt4axLC0ioiRU4kNZyTqeVJ+qKAhP/HBxZWpRze65n1ruqJc//4DIm0FRxQ2syFOmb1IQ==" algorithmName="SHA-512" password="CC35"/>
  <autoFilter ref="C121:K21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ŽST Ostrava hl.n. - 2. etapa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471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ROUND((SUM(BE122:BE179)),  2)</f>
        <v>0</v>
      </c>
      <c r="G33" s="35"/>
      <c r="H33" s="35"/>
      <c r="I33" s="152">
        <v>0.20999999999999999</v>
      </c>
      <c r="J33" s="151">
        <f>ROUND(((SUM(BE122:BE179))*I33),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ROUND((SUM(BF122:BF179)),  2)</f>
        <v>0</v>
      </c>
      <c r="G34" s="35"/>
      <c r="H34" s="35"/>
      <c r="I34" s="152">
        <v>0.14999999999999999</v>
      </c>
      <c r="J34" s="151">
        <f>ROUND(((SUM(BF122:BF179))*I34),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ROUND((SUM(BG122:BG179)),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ROUND((SUM(BH122:BH179)),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ROUND((SUM(BI122:BI179)),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ŽST Ostrava hl.n. - 2. 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ŽST Ostrava hl.n., pravé nádraží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žst. Ostrava hl. n.</v>
      </c>
      <c r="G89" s="37"/>
      <c r="H89" s="37"/>
      <c r="I89" s="29" t="s">
        <v>22</v>
      </c>
      <c r="J89" s="76" t="str">
        <f>IF(J12="","",J12)</f>
        <v>3. 1. 2023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SŽ s.o., OŘ Ostrava </v>
      </c>
      <c r="G91" s="37"/>
      <c r="H91" s="37"/>
      <c r="I91" s="29" t="s">
        <v>30</v>
      </c>
      <c r="J91" s="33" t="str">
        <f>E21</f>
        <v>SUDOP Brno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472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102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103</v>
      </c>
      <c r="E99" s="185"/>
      <c r="F99" s="185"/>
      <c r="G99" s="185"/>
      <c r="H99" s="185"/>
      <c r="I99" s="185"/>
      <c r="J99" s="186">
        <f>J161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473</v>
      </c>
      <c r="E100" s="185"/>
      <c r="F100" s="185"/>
      <c r="G100" s="185"/>
      <c r="H100" s="185"/>
      <c r="I100" s="185"/>
      <c r="J100" s="186">
        <f>J168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474</v>
      </c>
      <c r="E101" s="185"/>
      <c r="F101" s="185"/>
      <c r="G101" s="185"/>
      <c r="H101" s="185"/>
      <c r="I101" s="185"/>
      <c r="J101" s="186">
        <f>J174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106</v>
      </c>
      <c r="E102" s="185"/>
      <c r="F102" s="185"/>
      <c r="G102" s="185"/>
      <c r="H102" s="185"/>
      <c r="I102" s="185"/>
      <c r="J102" s="186">
        <f>J178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TV v ŽST Ostrava hl.n. - 2. etapa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94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SO 02 - ŽST Ostrava hl.n., pravé nádraží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žst. Ostrava hl. n.</v>
      </c>
      <c r="G116" s="37"/>
      <c r="H116" s="37"/>
      <c r="I116" s="29" t="s">
        <v>22</v>
      </c>
      <c r="J116" s="76" t="str">
        <f>IF(J12="","",J12)</f>
        <v>3. 1. 2023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E15</f>
        <v xml:space="preserve">SŽ s.o., OŘ Ostrava </v>
      </c>
      <c r="G118" s="37"/>
      <c r="H118" s="37"/>
      <c r="I118" s="29" t="s">
        <v>30</v>
      </c>
      <c r="J118" s="33" t="str">
        <f>E21</f>
        <v>SUDOP Brno spol. s 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33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108</v>
      </c>
      <c r="D121" s="191" t="s">
        <v>61</v>
      </c>
      <c r="E121" s="191" t="s">
        <v>57</v>
      </c>
      <c r="F121" s="191" t="s">
        <v>58</v>
      </c>
      <c r="G121" s="191" t="s">
        <v>109</v>
      </c>
      <c r="H121" s="191" t="s">
        <v>110</v>
      </c>
      <c r="I121" s="191" t="s">
        <v>111</v>
      </c>
      <c r="J121" s="191" t="s">
        <v>98</v>
      </c>
      <c r="K121" s="192" t="s">
        <v>112</v>
      </c>
      <c r="L121" s="193"/>
      <c r="M121" s="97" t="s">
        <v>1</v>
      </c>
      <c r="N121" s="98" t="s">
        <v>40</v>
      </c>
      <c r="O121" s="98" t="s">
        <v>113</v>
      </c>
      <c r="P121" s="98" t="s">
        <v>114</v>
      </c>
      <c r="Q121" s="98" t="s">
        <v>115</v>
      </c>
      <c r="R121" s="98" t="s">
        <v>116</v>
      </c>
      <c r="S121" s="98" t="s">
        <v>117</v>
      </c>
      <c r="T121" s="99" t="s">
        <v>118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119</v>
      </c>
      <c r="D122" s="37"/>
      <c r="E122" s="37"/>
      <c r="F122" s="37"/>
      <c r="G122" s="37"/>
      <c r="H122" s="37"/>
      <c r="I122" s="37"/>
      <c r="J122" s="194">
        <f>BK122</f>
        <v>0</v>
      </c>
      <c r="K122" s="37"/>
      <c r="L122" s="41"/>
      <c r="M122" s="100"/>
      <c r="N122" s="195"/>
      <c r="O122" s="101"/>
      <c r="P122" s="196">
        <f>P123</f>
        <v>0</v>
      </c>
      <c r="Q122" s="101"/>
      <c r="R122" s="196">
        <f>R123</f>
        <v>0</v>
      </c>
      <c r="S122" s="101"/>
      <c r="T122" s="197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100</v>
      </c>
      <c r="BK122" s="198">
        <f>BK123</f>
        <v>0</v>
      </c>
    </row>
    <row r="123" s="12" customFormat="1" ht="25.92" customHeight="1">
      <c r="A123" s="12"/>
      <c r="B123" s="199"/>
      <c r="C123" s="200"/>
      <c r="D123" s="201" t="s">
        <v>75</v>
      </c>
      <c r="E123" s="202" t="s">
        <v>120</v>
      </c>
      <c r="F123" s="202" t="s">
        <v>120</v>
      </c>
      <c r="G123" s="200"/>
      <c r="H123" s="200"/>
      <c r="I123" s="203"/>
      <c r="J123" s="204">
        <f>BK123</f>
        <v>0</v>
      </c>
      <c r="K123" s="200"/>
      <c r="L123" s="205"/>
      <c r="M123" s="206"/>
      <c r="N123" s="207"/>
      <c r="O123" s="207"/>
      <c r="P123" s="208">
        <f>P124+P161+P168+P174+P178</f>
        <v>0</v>
      </c>
      <c r="Q123" s="207"/>
      <c r="R123" s="208">
        <f>R124+R161+R168+R174+R178</f>
        <v>0</v>
      </c>
      <c r="S123" s="207"/>
      <c r="T123" s="209">
        <f>T124+T161+T168+T174+T178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84</v>
      </c>
      <c r="AT123" s="211" t="s">
        <v>75</v>
      </c>
      <c r="AU123" s="211" t="s">
        <v>76</v>
      </c>
      <c r="AY123" s="210" t="s">
        <v>122</v>
      </c>
      <c r="BK123" s="212">
        <f>BK124+BK161+BK168+BK174+BK178</f>
        <v>0</v>
      </c>
    </row>
    <row r="124" s="12" customFormat="1" ht="22.8" customHeight="1">
      <c r="A124" s="12"/>
      <c r="B124" s="199"/>
      <c r="C124" s="200"/>
      <c r="D124" s="201" t="s">
        <v>75</v>
      </c>
      <c r="E124" s="213" t="s">
        <v>123</v>
      </c>
      <c r="F124" s="213" t="s">
        <v>124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SUM(P125:P160)</f>
        <v>0</v>
      </c>
      <c r="Q124" s="207"/>
      <c r="R124" s="208">
        <f>SUM(R125:R160)</f>
        <v>0</v>
      </c>
      <c r="S124" s="207"/>
      <c r="T124" s="209">
        <f>SUM(T125:T160)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84</v>
      </c>
      <c r="AT124" s="211" t="s">
        <v>75</v>
      </c>
      <c r="AU124" s="211" t="s">
        <v>84</v>
      </c>
      <c r="AY124" s="210" t="s">
        <v>122</v>
      </c>
      <c r="BK124" s="212">
        <f>SUM(BK125:BK160)</f>
        <v>0</v>
      </c>
    </row>
    <row r="125" s="2" customFormat="1" ht="16.5" customHeight="1">
      <c r="A125" s="35"/>
      <c r="B125" s="36"/>
      <c r="C125" s="228" t="s">
        <v>84</v>
      </c>
      <c r="D125" s="228" t="s">
        <v>132</v>
      </c>
      <c r="E125" s="229" t="s">
        <v>133</v>
      </c>
      <c r="F125" s="230" t="s">
        <v>475</v>
      </c>
      <c r="G125" s="231" t="s">
        <v>128</v>
      </c>
      <c r="H125" s="232">
        <v>27</v>
      </c>
      <c r="I125" s="233"/>
      <c r="J125" s="234">
        <f>ROUND(I125*H125,2)</f>
        <v>0</v>
      </c>
      <c r="K125" s="230" t="s">
        <v>129</v>
      </c>
      <c r="L125" s="235"/>
      <c r="M125" s="236" t="s">
        <v>1</v>
      </c>
      <c r="N125" s="237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157</v>
      </c>
      <c r="AT125" s="226" t="s">
        <v>132</v>
      </c>
      <c r="AU125" s="226" t="s">
        <v>86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141</v>
      </c>
      <c r="BM125" s="226" t="s">
        <v>476</v>
      </c>
    </row>
    <row r="126" s="2" customFormat="1" ht="16.5" customHeight="1">
      <c r="A126" s="35"/>
      <c r="B126" s="36"/>
      <c r="C126" s="215" t="s">
        <v>86</v>
      </c>
      <c r="D126" s="215" t="s">
        <v>125</v>
      </c>
      <c r="E126" s="216" t="s">
        <v>126</v>
      </c>
      <c r="F126" s="217" t="s">
        <v>127</v>
      </c>
      <c r="G126" s="218" t="s">
        <v>128</v>
      </c>
      <c r="H126" s="219">
        <v>27</v>
      </c>
      <c r="I126" s="220"/>
      <c r="J126" s="221">
        <f>ROUND(I126*H126,2)</f>
        <v>0</v>
      </c>
      <c r="K126" s="217" t="s">
        <v>129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141</v>
      </c>
      <c r="AT126" s="226" t="s">
        <v>125</v>
      </c>
      <c r="AU126" s="226" t="s">
        <v>86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141</v>
      </c>
      <c r="BM126" s="226" t="s">
        <v>477</v>
      </c>
    </row>
    <row r="127" s="2" customFormat="1" ht="24.15" customHeight="1">
      <c r="A127" s="35"/>
      <c r="B127" s="36"/>
      <c r="C127" s="228" t="s">
        <v>137</v>
      </c>
      <c r="D127" s="228" t="s">
        <v>132</v>
      </c>
      <c r="E127" s="229" t="s">
        <v>146</v>
      </c>
      <c r="F127" s="230" t="s">
        <v>478</v>
      </c>
      <c r="G127" s="231" t="s">
        <v>128</v>
      </c>
      <c r="H127" s="232">
        <v>27</v>
      </c>
      <c r="I127" s="233"/>
      <c r="J127" s="234">
        <f>ROUND(I127*H127,2)</f>
        <v>0</v>
      </c>
      <c r="K127" s="230" t="s">
        <v>129</v>
      </c>
      <c r="L127" s="235"/>
      <c r="M127" s="236" t="s">
        <v>1</v>
      </c>
      <c r="N127" s="237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157</v>
      </c>
      <c r="AT127" s="226" t="s">
        <v>132</v>
      </c>
      <c r="AU127" s="226" t="s">
        <v>86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141</v>
      </c>
      <c r="BM127" s="226" t="s">
        <v>479</v>
      </c>
    </row>
    <row r="128" s="2" customFormat="1" ht="24.15" customHeight="1">
      <c r="A128" s="35"/>
      <c r="B128" s="36"/>
      <c r="C128" s="228" t="s">
        <v>141</v>
      </c>
      <c r="D128" s="228" t="s">
        <v>132</v>
      </c>
      <c r="E128" s="229" t="s">
        <v>313</v>
      </c>
      <c r="F128" s="230" t="s">
        <v>480</v>
      </c>
      <c r="G128" s="231" t="s">
        <v>128</v>
      </c>
      <c r="H128" s="232">
        <v>28</v>
      </c>
      <c r="I128" s="233"/>
      <c r="J128" s="234">
        <f>ROUND(I128*H128,2)</f>
        <v>0</v>
      </c>
      <c r="K128" s="230" t="s">
        <v>129</v>
      </c>
      <c r="L128" s="235"/>
      <c r="M128" s="236" t="s">
        <v>1</v>
      </c>
      <c r="N128" s="237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157</v>
      </c>
      <c r="AT128" s="226" t="s">
        <v>132</v>
      </c>
      <c r="AU128" s="226" t="s">
        <v>86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141</v>
      </c>
      <c r="BM128" s="226" t="s">
        <v>481</v>
      </c>
    </row>
    <row r="129" s="2" customFormat="1" ht="16.5" customHeight="1">
      <c r="A129" s="35"/>
      <c r="B129" s="36"/>
      <c r="C129" s="215" t="s">
        <v>145</v>
      </c>
      <c r="D129" s="215" t="s">
        <v>125</v>
      </c>
      <c r="E129" s="216" t="s">
        <v>309</v>
      </c>
      <c r="F129" s="217" t="s">
        <v>310</v>
      </c>
      <c r="G129" s="218" t="s">
        <v>128</v>
      </c>
      <c r="H129" s="219">
        <v>28</v>
      </c>
      <c r="I129" s="220"/>
      <c r="J129" s="221">
        <f>ROUND(I129*H129,2)</f>
        <v>0</v>
      </c>
      <c r="K129" s="217" t="s">
        <v>129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141</v>
      </c>
      <c r="AT129" s="226" t="s">
        <v>125</v>
      </c>
      <c r="AU129" s="226" t="s">
        <v>86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141</v>
      </c>
      <c r="BM129" s="226" t="s">
        <v>482</v>
      </c>
    </row>
    <row r="130" s="2" customFormat="1" ht="24.15" customHeight="1">
      <c r="A130" s="35"/>
      <c r="B130" s="36"/>
      <c r="C130" s="228" t="s">
        <v>149</v>
      </c>
      <c r="D130" s="228" t="s">
        <v>132</v>
      </c>
      <c r="E130" s="229" t="s">
        <v>321</v>
      </c>
      <c r="F130" s="230" t="s">
        <v>483</v>
      </c>
      <c r="G130" s="231" t="s">
        <v>128</v>
      </c>
      <c r="H130" s="232">
        <v>12</v>
      </c>
      <c r="I130" s="233"/>
      <c r="J130" s="234">
        <f>ROUND(I130*H130,2)</f>
        <v>0</v>
      </c>
      <c r="K130" s="230" t="s">
        <v>129</v>
      </c>
      <c r="L130" s="235"/>
      <c r="M130" s="236" t="s">
        <v>1</v>
      </c>
      <c r="N130" s="237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135</v>
      </c>
      <c r="AT130" s="226" t="s">
        <v>132</v>
      </c>
      <c r="AU130" s="226" t="s">
        <v>86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135</v>
      </c>
      <c r="BM130" s="226" t="s">
        <v>484</v>
      </c>
    </row>
    <row r="131" s="2" customFormat="1" ht="16.5" customHeight="1">
      <c r="A131" s="35"/>
      <c r="B131" s="36"/>
      <c r="C131" s="215" t="s">
        <v>153</v>
      </c>
      <c r="D131" s="215" t="s">
        <v>125</v>
      </c>
      <c r="E131" s="216" t="s">
        <v>317</v>
      </c>
      <c r="F131" s="217" t="s">
        <v>318</v>
      </c>
      <c r="G131" s="218" t="s">
        <v>128</v>
      </c>
      <c r="H131" s="219">
        <v>12</v>
      </c>
      <c r="I131" s="220"/>
      <c r="J131" s="221">
        <f>ROUND(I131*H131,2)</f>
        <v>0</v>
      </c>
      <c r="K131" s="217" t="s">
        <v>129</v>
      </c>
      <c r="L131" s="41"/>
      <c r="M131" s="222" t="s">
        <v>1</v>
      </c>
      <c r="N131" s="223" t="s">
        <v>41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380</v>
      </c>
      <c r="AT131" s="226" t="s">
        <v>125</v>
      </c>
      <c r="AU131" s="226" t="s">
        <v>86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380</v>
      </c>
      <c r="BM131" s="226" t="s">
        <v>485</v>
      </c>
    </row>
    <row r="132" s="2" customFormat="1" ht="24.15" customHeight="1">
      <c r="A132" s="35"/>
      <c r="B132" s="36"/>
      <c r="C132" s="228" t="s">
        <v>157</v>
      </c>
      <c r="D132" s="228" t="s">
        <v>132</v>
      </c>
      <c r="E132" s="229" t="s">
        <v>486</v>
      </c>
      <c r="F132" s="230" t="s">
        <v>487</v>
      </c>
      <c r="G132" s="231" t="s">
        <v>128</v>
      </c>
      <c r="H132" s="232">
        <v>2</v>
      </c>
      <c r="I132" s="233"/>
      <c r="J132" s="234">
        <f>ROUND(I132*H132,2)</f>
        <v>0</v>
      </c>
      <c r="K132" s="230" t="s">
        <v>129</v>
      </c>
      <c r="L132" s="235"/>
      <c r="M132" s="236" t="s">
        <v>1</v>
      </c>
      <c r="N132" s="237" t="s">
        <v>41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135</v>
      </c>
      <c r="AT132" s="226" t="s">
        <v>132</v>
      </c>
      <c r="AU132" s="226" t="s">
        <v>86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135</v>
      </c>
      <c r="BM132" s="226" t="s">
        <v>488</v>
      </c>
    </row>
    <row r="133" s="2" customFormat="1" ht="16.5" customHeight="1">
      <c r="A133" s="35"/>
      <c r="B133" s="36"/>
      <c r="C133" s="215" t="s">
        <v>161</v>
      </c>
      <c r="D133" s="215" t="s">
        <v>125</v>
      </c>
      <c r="E133" s="216" t="s">
        <v>489</v>
      </c>
      <c r="F133" s="217" t="s">
        <v>490</v>
      </c>
      <c r="G133" s="218" t="s">
        <v>128</v>
      </c>
      <c r="H133" s="219">
        <v>2</v>
      </c>
      <c r="I133" s="220"/>
      <c r="J133" s="221">
        <f>ROUND(I133*H133,2)</f>
        <v>0</v>
      </c>
      <c r="K133" s="217" t="s">
        <v>129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380</v>
      </c>
      <c r="AT133" s="226" t="s">
        <v>125</v>
      </c>
      <c r="AU133" s="226" t="s">
        <v>86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380</v>
      </c>
      <c r="BM133" s="226" t="s">
        <v>491</v>
      </c>
    </row>
    <row r="134" s="2" customFormat="1" ht="24.15" customHeight="1">
      <c r="A134" s="35"/>
      <c r="B134" s="36"/>
      <c r="C134" s="215" t="s">
        <v>165</v>
      </c>
      <c r="D134" s="215" t="s">
        <v>125</v>
      </c>
      <c r="E134" s="216" t="s">
        <v>150</v>
      </c>
      <c r="F134" s="217" t="s">
        <v>151</v>
      </c>
      <c r="G134" s="218" t="s">
        <v>128</v>
      </c>
      <c r="H134" s="219">
        <v>54</v>
      </c>
      <c r="I134" s="220"/>
      <c r="J134" s="221">
        <f>ROUND(I134*H134,2)</f>
        <v>0</v>
      </c>
      <c r="K134" s="217" t="s">
        <v>129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380</v>
      </c>
      <c r="AT134" s="226" t="s">
        <v>125</v>
      </c>
      <c r="AU134" s="226" t="s">
        <v>86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380</v>
      </c>
      <c r="BM134" s="226" t="s">
        <v>492</v>
      </c>
    </row>
    <row r="135" s="2" customFormat="1" ht="16.5" customHeight="1">
      <c r="A135" s="35"/>
      <c r="B135" s="36"/>
      <c r="C135" s="228" t="s">
        <v>169</v>
      </c>
      <c r="D135" s="228" t="s">
        <v>132</v>
      </c>
      <c r="E135" s="229" t="s">
        <v>493</v>
      </c>
      <c r="F135" s="230" t="s">
        <v>494</v>
      </c>
      <c r="G135" s="231" t="s">
        <v>128</v>
      </c>
      <c r="H135" s="232">
        <v>7</v>
      </c>
      <c r="I135" s="233"/>
      <c r="J135" s="234">
        <f>ROUND(I135*H135,2)</f>
        <v>0</v>
      </c>
      <c r="K135" s="230" t="s">
        <v>129</v>
      </c>
      <c r="L135" s="235"/>
      <c r="M135" s="236" t="s">
        <v>1</v>
      </c>
      <c r="N135" s="237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135</v>
      </c>
      <c r="AT135" s="226" t="s">
        <v>132</v>
      </c>
      <c r="AU135" s="226" t="s">
        <v>86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135</v>
      </c>
      <c r="BM135" s="226" t="s">
        <v>495</v>
      </c>
    </row>
    <row r="136" s="2" customFormat="1" ht="16.5" customHeight="1">
      <c r="A136" s="35"/>
      <c r="B136" s="36"/>
      <c r="C136" s="215" t="s">
        <v>173</v>
      </c>
      <c r="D136" s="215" t="s">
        <v>125</v>
      </c>
      <c r="E136" s="216" t="s">
        <v>496</v>
      </c>
      <c r="F136" s="217" t="s">
        <v>497</v>
      </c>
      <c r="G136" s="218" t="s">
        <v>128</v>
      </c>
      <c r="H136" s="219">
        <v>7</v>
      </c>
      <c r="I136" s="220"/>
      <c r="J136" s="221">
        <f>ROUND(I136*H136,2)</f>
        <v>0</v>
      </c>
      <c r="K136" s="217" t="s">
        <v>129</v>
      </c>
      <c r="L136" s="41"/>
      <c r="M136" s="222" t="s">
        <v>1</v>
      </c>
      <c r="N136" s="223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380</v>
      </c>
      <c r="AT136" s="226" t="s">
        <v>125</v>
      </c>
      <c r="AU136" s="226" t="s">
        <v>86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380</v>
      </c>
      <c r="BM136" s="226" t="s">
        <v>498</v>
      </c>
    </row>
    <row r="137" s="2" customFormat="1" ht="16.5" customHeight="1">
      <c r="A137" s="35"/>
      <c r="B137" s="36"/>
      <c r="C137" s="228" t="s">
        <v>177</v>
      </c>
      <c r="D137" s="228" t="s">
        <v>132</v>
      </c>
      <c r="E137" s="229" t="s">
        <v>166</v>
      </c>
      <c r="F137" s="230" t="s">
        <v>499</v>
      </c>
      <c r="G137" s="231" t="s">
        <v>128</v>
      </c>
      <c r="H137" s="232">
        <v>138</v>
      </c>
      <c r="I137" s="233"/>
      <c r="J137" s="234">
        <f>ROUND(I137*H137,2)</f>
        <v>0</v>
      </c>
      <c r="K137" s="230" t="s">
        <v>129</v>
      </c>
      <c r="L137" s="235"/>
      <c r="M137" s="236" t="s">
        <v>1</v>
      </c>
      <c r="N137" s="237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135</v>
      </c>
      <c r="AT137" s="226" t="s">
        <v>132</v>
      </c>
      <c r="AU137" s="226" t="s">
        <v>86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135</v>
      </c>
      <c r="BM137" s="226" t="s">
        <v>500</v>
      </c>
    </row>
    <row r="138" s="2" customFormat="1" ht="16.5" customHeight="1">
      <c r="A138" s="35"/>
      <c r="B138" s="36"/>
      <c r="C138" s="215" t="s">
        <v>181</v>
      </c>
      <c r="D138" s="215" t="s">
        <v>125</v>
      </c>
      <c r="E138" s="216" t="s">
        <v>162</v>
      </c>
      <c r="F138" s="217" t="s">
        <v>163</v>
      </c>
      <c r="G138" s="218" t="s">
        <v>128</v>
      </c>
      <c r="H138" s="219">
        <v>138</v>
      </c>
      <c r="I138" s="220"/>
      <c r="J138" s="221">
        <f>ROUND(I138*H138,2)</f>
        <v>0</v>
      </c>
      <c r="K138" s="217" t="s">
        <v>129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380</v>
      </c>
      <c r="AT138" s="226" t="s">
        <v>125</v>
      </c>
      <c r="AU138" s="226" t="s">
        <v>86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380</v>
      </c>
      <c r="BM138" s="226" t="s">
        <v>501</v>
      </c>
    </row>
    <row r="139" s="2" customFormat="1" ht="16.5" customHeight="1">
      <c r="A139" s="35"/>
      <c r="B139" s="36"/>
      <c r="C139" s="215" t="s">
        <v>8</v>
      </c>
      <c r="D139" s="215" t="s">
        <v>125</v>
      </c>
      <c r="E139" s="216" t="s">
        <v>193</v>
      </c>
      <c r="F139" s="217" t="s">
        <v>194</v>
      </c>
      <c r="G139" s="218" t="s">
        <v>195</v>
      </c>
      <c r="H139" s="219">
        <v>595</v>
      </c>
      <c r="I139" s="220"/>
      <c r="J139" s="221">
        <f>ROUND(I139*H139,2)</f>
        <v>0</v>
      </c>
      <c r="K139" s="217" t="s">
        <v>129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380</v>
      </c>
      <c r="AT139" s="226" t="s">
        <v>125</v>
      </c>
      <c r="AU139" s="226" t="s">
        <v>86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380</v>
      </c>
      <c r="BM139" s="226" t="s">
        <v>502</v>
      </c>
    </row>
    <row r="140" s="2" customFormat="1" ht="24.15" customHeight="1">
      <c r="A140" s="35"/>
      <c r="B140" s="36"/>
      <c r="C140" s="228" t="s">
        <v>188</v>
      </c>
      <c r="D140" s="228" t="s">
        <v>132</v>
      </c>
      <c r="E140" s="229" t="s">
        <v>305</v>
      </c>
      <c r="F140" s="230" t="s">
        <v>503</v>
      </c>
      <c r="G140" s="231" t="s">
        <v>195</v>
      </c>
      <c r="H140" s="232">
        <v>15</v>
      </c>
      <c r="I140" s="233"/>
      <c r="J140" s="234">
        <f>ROUND(I140*H140,2)</f>
        <v>0</v>
      </c>
      <c r="K140" s="230" t="s">
        <v>129</v>
      </c>
      <c r="L140" s="235"/>
      <c r="M140" s="236" t="s">
        <v>1</v>
      </c>
      <c r="N140" s="237" t="s">
        <v>41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135</v>
      </c>
      <c r="AT140" s="226" t="s">
        <v>132</v>
      </c>
      <c r="AU140" s="226" t="s">
        <v>86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135</v>
      </c>
      <c r="BM140" s="226" t="s">
        <v>504</v>
      </c>
    </row>
    <row r="141" s="2" customFormat="1" ht="24.15" customHeight="1">
      <c r="A141" s="35"/>
      <c r="B141" s="36"/>
      <c r="C141" s="215" t="s">
        <v>192</v>
      </c>
      <c r="D141" s="215" t="s">
        <v>125</v>
      </c>
      <c r="E141" s="216" t="s">
        <v>505</v>
      </c>
      <c r="F141" s="217" t="s">
        <v>506</v>
      </c>
      <c r="G141" s="218" t="s">
        <v>195</v>
      </c>
      <c r="H141" s="219">
        <v>15</v>
      </c>
      <c r="I141" s="220"/>
      <c r="J141" s="221">
        <f>ROUND(I141*H141,2)</f>
        <v>0</v>
      </c>
      <c r="K141" s="217" t="s">
        <v>129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380</v>
      </c>
      <c r="AT141" s="226" t="s">
        <v>125</v>
      </c>
      <c r="AU141" s="226" t="s">
        <v>86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380</v>
      </c>
      <c r="BM141" s="226" t="s">
        <v>507</v>
      </c>
    </row>
    <row r="142" s="2" customFormat="1" ht="33" customHeight="1">
      <c r="A142" s="35"/>
      <c r="B142" s="36"/>
      <c r="C142" s="228" t="s">
        <v>197</v>
      </c>
      <c r="D142" s="228" t="s">
        <v>132</v>
      </c>
      <c r="E142" s="229" t="s">
        <v>508</v>
      </c>
      <c r="F142" s="230" t="s">
        <v>509</v>
      </c>
      <c r="G142" s="231" t="s">
        <v>128</v>
      </c>
      <c r="H142" s="232">
        <v>2</v>
      </c>
      <c r="I142" s="233"/>
      <c r="J142" s="234">
        <f>ROUND(I142*H142,2)</f>
        <v>0</v>
      </c>
      <c r="K142" s="230" t="s">
        <v>129</v>
      </c>
      <c r="L142" s="235"/>
      <c r="M142" s="236" t="s">
        <v>1</v>
      </c>
      <c r="N142" s="237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135</v>
      </c>
      <c r="AT142" s="226" t="s">
        <v>132</v>
      </c>
      <c r="AU142" s="226" t="s">
        <v>86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135</v>
      </c>
      <c r="BM142" s="226" t="s">
        <v>510</v>
      </c>
    </row>
    <row r="143" s="2" customFormat="1" ht="21.75" customHeight="1">
      <c r="A143" s="35"/>
      <c r="B143" s="36"/>
      <c r="C143" s="215" t="s">
        <v>201</v>
      </c>
      <c r="D143" s="215" t="s">
        <v>125</v>
      </c>
      <c r="E143" s="216" t="s">
        <v>511</v>
      </c>
      <c r="F143" s="217" t="s">
        <v>512</v>
      </c>
      <c r="G143" s="218" t="s">
        <v>128</v>
      </c>
      <c r="H143" s="219">
        <v>2</v>
      </c>
      <c r="I143" s="220"/>
      <c r="J143" s="221">
        <f>ROUND(I143*H143,2)</f>
        <v>0</v>
      </c>
      <c r="K143" s="217" t="s">
        <v>129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380</v>
      </c>
      <c r="AT143" s="226" t="s">
        <v>125</v>
      </c>
      <c r="AU143" s="226" t="s">
        <v>86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380</v>
      </c>
      <c r="BM143" s="226" t="s">
        <v>513</v>
      </c>
    </row>
    <row r="144" s="2" customFormat="1" ht="16.5" customHeight="1">
      <c r="A144" s="35"/>
      <c r="B144" s="36"/>
      <c r="C144" s="228" t="s">
        <v>205</v>
      </c>
      <c r="D144" s="228" t="s">
        <v>132</v>
      </c>
      <c r="E144" s="229" t="s">
        <v>514</v>
      </c>
      <c r="F144" s="230" t="s">
        <v>515</v>
      </c>
      <c r="G144" s="231" t="s">
        <v>128</v>
      </c>
      <c r="H144" s="232">
        <v>1</v>
      </c>
      <c r="I144" s="233"/>
      <c r="J144" s="234">
        <f>ROUND(I144*H144,2)</f>
        <v>0</v>
      </c>
      <c r="K144" s="230" t="s">
        <v>129</v>
      </c>
      <c r="L144" s="235"/>
      <c r="M144" s="236" t="s">
        <v>1</v>
      </c>
      <c r="N144" s="237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135</v>
      </c>
      <c r="AT144" s="226" t="s">
        <v>132</v>
      </c>
      <c r="AU144" s="226" t="s">
        <v>86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135</v>
      </c>
      <c r="BM144" s="226" t="s">
        <v>516</v>
      </c>
    </row>
    <row r="145" s="2" customFormat="1" ht="37.8" customHeight="1">
      <c r="A145" s="35"/>
      <c r="B145" s="36"/>
      <c r="C145" s="215" t="s">
        <v>7</v>
      </c>
      <c r="D145" s="215" t="s">
        <v>125</v>
      </c>
      <c r="E145" s="216" t="s">
        <v>517</v>
      </c>
      <c r="F145" s="217" t="s">
        <v>518</v>
      </c>
      <c r="G145" s="218" t="s">
        <v>128</v>
      </c>
      <c r="H145" s="219">
        <v>1</v>
      </c>
      <c r="I145" s="220"/>
      <c r="J145" s="221">
        <f>ROUND(I145*H145,2)</f>
        <v>0</v>
      </c>
      <c r="K145" s="217" t="s">
        <v>129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380</v>
      </c>
      <c r="AT145" s="226" t="s">
        <v>125</v>
      </c>
      <c r="AU145" s="226" t="s">
        <v>86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380</v>
      </c>
      <c r="BM145" s="226" t="s">
        <v>519</v>
      </c>
    </row>
    <row r="146" s="2" customFormat="1" ht="24.15" customHeight="1">
      <c r="A146" s="35"/>
      <c r="B146" s="36"/>
      <c r="C146" s="228" t="s">
        <v>212</v>
      </c>
      <c r="D146" s="228" t="s">
        <v>132</v>
      </c>
      <c r="E146" s="229" t="s">
        <v>225</v>
      </c>
      <c r="F146" s="230" t="s">
        <v>520</v>
      </c>
      <c r="G146" s="231" t="s">
        <v>128</v>
      </c>
      <c r="H146" s="232">
        <v>1</v>
      </c>
      <c r="I146" s="233"/>
      <c r="J146" s="234">
        <f>ROUND(I146*H146,2)</f>
        <v>0</v>
      </c>
      <c r="K146" s="230" t="s">
        <v>129</v>
      </c>
      <c r="L146" s="235"/>
      <c r="M146" s="236" t="s">
        <v>1</v>
      </c>
      <c r="N146" s="237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135</v>
      </c>
      <c r="AT146" s="226" t="s">
        <v>132</v>
      </c>
      <c r="AU146" s="226" t="s">
        <v>86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135</v>
      </c>
      <c r="BM146" s="226" t="s">
        <v>521</v>
      </c>
    </row>
    <row r="147" s="2" customFormat="1" ht="24.15" customHeight="1">
      <c r="A147" s="35"/>
      <c r="B147" s="36"/>
      <c r="C147" s="215" t="s">
        <v>216</v>
      </c>
      <c r="D147" s="215" t="s">
        <v>125</v>
      </c>
      <c r="E147" s="216" t="s">
        <v>325</v>
      </c>
      <c r="F147" s="217" t="s">
        <v>326</v>
      </c>
      <c r="G147" s="218" t="s">
        <v>128</v>
      </c>
      <c r="H147" s="219">
        <v>1</v>
      </c>
      <c r="I147" s="220"/>
      <c r="J147" s="221">
        <f>ROUND(I147*H147,2)</f>
        <v>0</v>
      </c>
      <c r="K147" s="217" t="s">
        <v>129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380</v>
      </c>
      <c r="AT147" s="226" t="s">
        <v>125</v>
      </c>
      <c r="AU147" s="226" t="s">
        <v>86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380</v>
      </c>
      <c r="BM147" s="226" t="s">
        <v>522</v>
      </c>
    </row>
    <row r="148" s="2" customFormat="1" ht="24.15" customHeight="1">
      <c r="A148" s="35"/>
      <c r="B148" s="36"/>
      <c r="C148" s="228" t="s">
        <v>220</v>
      </c>
      <c r="D148" s="228" t="s">
        <v>132</v>
      </c>
      <c r="E148" s="229" t="s">
        <v>241</v>
      </c>
      <c r="F148" s="230" t="s">
        <v>523</v>
      </c>
      <c r="G148" s="231" t="s">
        <v>128</v>
      </c>
      <c r="H148" s="232">
        <v>1</v>
      </c>
      <c r="I148" s="233"/>
      <c r="J148" s="234">
        <f>ROUND(I148*H148,2)</f>
        <v>0</v>
      </c>
      <c r="K148" s="230" t="s">
        <v>129</v>
      </c>
      <c r="L148" s="235"/>
      <c r="M148" s="236" t="s">
        <v>1</v>
      </c>
      <c r="N148" s="237" t="s">
        <v>41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135</v>
      </c>
      <c r="AT148" s="226" t="s">
        <v>132</v>
      </c>
      <c r="AU148" s="226" t="s">
        <v>86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135</v>
      </c>
      <c r="BM148" s="226" t="s">
        <v>524</v>
      </c>
    </row>
    <row r="149" s="2" customFormat="1" ht="16.5" customHeight="1">
      <c r="A149" s="35"/>
      <c r="B149" s="36"/>
      <c r="C149" s="215" t="s">
        <v>224</v>
      </c>
      <c r="D149" s="215" t="s">
        <v>125</v>
      </c>
      <c r="E149" s="216" t="s">
        <v>525</v>
      </c>
      <c r="F149" s="217" t="s">
        <v>526</v>
      </c>
      <c r="G149" s="218" t="s">
        <v>128</v>
      </c>
      <c r="H149" s="219">
        <v>1</v>
      </c>
      <c r="I149" s="220"/>
      <c r="J149" s="221">
        <f>ROUND(I149*H149,2)</f>
        <v>0</v>
      </c>
      <c r="K149" s="217" t="s">
        <v>129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380</v>
      </c>
      <c r="AT149" s="226" t="s">
        <v>125</v>
      </c>
      <c r="AU149" s="226" t="s">
        <v>86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380</v>
      </c>
      <c r="BM149" s="226" t="s">
        <v>527</v>
      </c>
    </row>
    <row r="150" s="2" customFormat="1" ht="24.15" customHeight="1">
      <c r="A150" s="35"/>
      <c r="B150" s="36"/>
      <c r="C150" s="228" t="s">
        <v>228</v>
      </c>
      <c r="D150" s="228" t="s">
        <v>132</v>
      </c>
      <c r="E150" s="229" t="s">
        <v>297</v>
      </c>
      <c r="F150" s="230" t="s">
        <v>528</v>
      </c>
      <c r="G150" s="231" t="s">
        <v>128</v>
      </c>
      <c r="H150" s="232">
        <v>1</v>
      </c>
      <c r="I150" s="233"/>
      <c r="J150" s="234">
        <f>ROUND(I150*H150,2)</f>
        <v>0</v>
      </c>
      <c r="K150" s="230" t="s">
        <v>129</v>
      </c>
      <c r="L150" s="235"/>
      <c r="M150" s="236" t="s">
        <v>1</v>
      </c>
      <c r="N150" s="237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135</v>
      </c>
      <c r="AT150" s="226" t="s">
        <v>132</v>
      </c>
      <c r="AU150" s="226" t="s">
        <v>86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135</v>
      </c>
      <c r="BM150" s="226" t="s">
        <v>529</v>
      </c>
    </row>
    <row r="151" s="2" customFormat="1" ht="24.15" customHeight="1">
      <c r="A151" s="35"/>
      <c r="B151" s="36"/>
      <c r="C151" s="215" t="s">
        <v>232</v>
      </c>
      <c r="D151" s="215" t="s">
        <v>125</v>
      </c>
      <c r="E151" s="216" t="s">
        <v>293</v>
      </c>
      <c r="F151" s="217" t="s">
        <v>294</v>
      </c>
      <c r="G151" s="218" t="s">
        <v>128</v>
      </c>
      <c r="H151" s="219">
        <v>1</v>
      </c>
      <c r="I151" s="220"/>
      <c r="J151" s="221">
        <f>ROUND(I151*H151,2)</f>
        <v>0</v>
      </c>
      <c r="K151" s="217" t="s">
        <v>129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380</v>
      </c>
      <c r="AT151" s="226" t="s">
        <v>125</v>
      </c>
      <c r="AU151" s="226" t="s">
        <v>86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380</v>
      </c>
      <c r="BM151" s="226" t="s">
        <v>530</v>
      </c>
    </row>
    <row r="152" s="2" customFormat="1" ht="21.75" customHeight="1">
      <c r="A152" s="35"/>
      <c r="B152" s="36"/>
      <c r="C152" s="228" t="s">
        <v>236</v>
      </c>
      <c r="D152" s="228" t="s">
        <v>132</v>
      </c>
      <c r="E152" s="229" t="s">
        <v>531</v>
      </c>
      <c r="F152" s="230" t="s">
        <v>532</v>
      </c>
      <c r="G152" s="231" t="s">
        <v>128</v>
      </c>
      <c r="H152" s="232">
        <v>1</v>
      </c>
      <c r="I152" s="233"/>
      <c r="J152" s="234">
        <f>ROUND(I152*H152,2)</f>
        <v>0</v>
      </c>
      <c r="K152" s="230" t="s">
        <v>129</v>
      </c>
      <c r="L152" s="235"/>
      <c r="M152" s="236" t="s">
        <v>1</v>
      </c>
      <c r="N152" s="237" t="s">
        <v>41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135</v>
      </c>
      <c r="AT152" s="226" t="s">
        <v>132</v>
      </c>
      <c r="AU152" s="226" t="s">
        <v>86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84</v>
      </c>
      <c r="BK152" s="227">
        <f>ROUND(I152*H152,2)</f>
        <v>0</v>
      </c>
      <c r="BL152" s="14" t="s">
        <v>135</v>
      </c>
      <c r="BM152" s="226" t="s">
        <v>533</v>
      </c>
    </row>
    <row r="153" s="2" customFormat="1" ht="16.5" customHeight="1">
      <c r="A153" s="35"/>
      <c r="B153" s="36"/>
      <c r="C153" s="215" t="s">
        <v>240</v>
      </c>
      <c r="D153" s="215" t="s">
        <v>125</v>
      </c>
      <c r="E153" s="216" t="s">
        <v>534</v>
      </c>
      <c r="F153" s="217" t="s">
        <v>535</v>
      </c>
      <c r="G153" s="218" t="s">
        <v>128</v>
      </c>
      <c r="H153" s="219">
        <v>1</v>
      </c>
      <c r="I153" s="220"/>
      <c r="J153" s="221">
        <f>ROUND(I153*H153,2)</f>
        <v>0</v>
      </c>
      <c r="K153" s="217" t="s">
        <v>129</v>
      </c>
      <c r="L153" s="41"/>
      <c r="M153" s="222" t="s">
        <v>1</v>
      </c>
      <c r="N153" s="223" t="s">
        <v>41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380</v>
      </c>
      <c r="AT153" s="226" t="s">
        <v>125</v>
      </c>
      <c r="AU153" s="226" t="s">
        <v>86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380</v>
      </c>
      <c r="BM153" s="226" t="s">
        <v>536</v>
      </c>
    </row>
    <row r="154" s="2" customFormat="1" ht="21.75" customHeight="1">
      <c r="A154" s="35"/>
      <c r="B154" s="36"/>
      <c r="C154" s="228" t="s">
        <v>244</v>
      </c>
      <c r="D154" s="228" t="s">
        <v>132</v>
      </c>
      <c r="E154" s="229" t="s">
        <v>237</v>
      </c>
      <c r="F154" s="230" t="s">
        <v>537</v>
      </c>
      <c r="G154" s="231" t="s">
        <v>128</v>
      </c>
      <c r="H154" s="232">
        <v>1</v>
      </c>
      <c r="I154" s="233"/>
      <c r="J154" s="234">
        <f>ROUND(I154*H154,2)</f>
        <v>0</v>
      </c>
      <c r="K154" s="230" t="s">
        <v>129</v>
      </c>
      <c r="L154" s="235"/>
      <c r="M154" s="236" t="s">
        <v>1</v>
      </c>
      <c r="N154" s="237" t="s">
        <v>41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135</v>
      </c>
      <c r="AT154" s="226" t="s">
        <v>132</v>
      </c>
      <c r="AU154" s="226" t="s">
        <v>86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135</v>
      </c>
      <c r="BM154" s="226" t="s">
        <v>538</v>
      </c>
    </row>
    <row r="155" s="2" customFormat="1" ht="24.15" customHeight="1">
      <c r="A155" s="35"/>
      <c r="B155" s="36"/>
      <c r="C155" s="215" t="s">
        <v>248</v>
      </c>
      <c r="D155" s="215" t="s">
        <v>125</v>
      </c>
      <c r="E155" s="216" t="s">
        <v>539</v>
      </c>
      <c r="F155" s="217" t="s">
        <v>540</v>
      </c>
      <c r="G155" s="218" t="s">
        <v>128</v>
      </c>
      <c r="H155" s="219">
        <v>1</v>
      </c>
      <c r="I155" s="220"/>
      <c r="J155" s="221">
        <f>ROUND(I155*H155,2)</f>
        <v>0</v>
      </c>
      <c r="K155" s="217" t="s">
        <v>129</v>
      </c>
      <c r="L155" s="41"/>
      <c r="M155" s="222" t="s">
        <v>1</v>
      </c>
      <c r="N155" s="223" t="s">
        <v>41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380</v>
      </c>
      <c r="AT155" s="226" t="s">
        <v>125</v>
      </c>
      <c r="AU155" s="226" t="s">
        <v>86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380</v>
      </c>
      <c r="BM155" s="226" t="s">
        <v>541</v>
      </c>
    </row>
    <row r="156" s="2" customFormat="1" ht="24.15" customHeight="1">
      <c r="A156" s="35"/>
      <c r="B156" s="36"/>
      <c r="C156" s="228" t="s">
        <v>252</v>
      </c>
      <c r="D156" s="228" t="s">
        <v>132</v>
      </c>
      <c r="E156" s="229" t="s">
        <v>542</v>
      </c>
      <c r="F156" s="230" t="s">
        <v>543</v>
      </c>
      <c r="G156" s="231" t="s">
        <v>128</v>
      </c>
      <c r="H156" s="232">
        <v>3</v>
      </c>
      <c r="I156" s="233"/>
      <c r="J156" s="234">
        <f>ROUND(I156*H156,2)</f>
        <v>0</v>
      </c>
      <c r="K156" s="230" t="s">
        <v>129</v>
      </c>
      <c r="L156" s="235"/>
      <c r="M156" s="236" t="s">
        <v>1</v>
      </c>
      <c r="N156" s="237" t="s">
        <v>41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135</v>
      </c>
      <c r="AT156" s="226" t="s">
        <v>132</v>
      </c>
      <c r="AU156" s="226" t="s">
        <v>86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135</v>
      </c>
      <c r="BM156" s="226" t="s">
        <v>544</v>
      </c>
    </row>
    <row r="157" s="2" customFormat="1" ht="16.5" customHeight="1">
      <c r="A157" s="35"/>
      <c r="B157" s="36"/>
      <c r="C157" s="215" t="s">
        <v>256</v>
      </c>
      <c r="D157" s="215" t="s">
        <v>125</v>
      </c>
      <c r="E157" s="216" t="s">
        <v>545</v>
      </c>
      <c r="F157" s="217" t="s">
        <v>546</v>
      </c>
      <c r="G157" s="218" t="s">
        <v>128</v>
      </c>
      <c r="H157" s="219">
        <v>3</v>
      </c>
      <c r="I157" s="220"/>
      <c r="J157" s="221">
        <f>ROUND(I157*H157,2)</f>
        <v>0</v>
      </c>
      <c r="K157" s="217" t="s">
        <v>129</v>
      </c>
      <c r="L157" s="41"/>
      <c r="M157" s="222" t="s">
        <v>1</v>
      </c>
      <c r="N157" s="223" t="s">
        <v>41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380</v>
      </c>
      <c r="AT157" s="226" t="s">
        <v>125</v>
      </c>
      <c r="AU157" s="226" t="s">
        <v>86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380</v>
      </c>
      <c r="BM157" s="226" t="s">
        <v>547</v>
      </c>
    </row>
    <row r="158" s="2" customFormat="1" ht="33" customHeight="1">
      <c r="A158" s="35"/>
      <c r="B158" s="36"/>
      <c r="C158" s="228" t="s">
        <v>260</v>
      </c>
      <c r="D158" s="228" t="s">
        <v>132</v>
      </c>
      <c r="E158" s="229" t="s">
        <v>548</v>
      </c>
      <c r="F158" s="230" t="s">
        <v>549</v>
      </c>
      <c r="G158" s="231" t="s">
        <v>128</v>
      </c>
      <c r="H158" s="232">
        <v>3</v>
      </c>
      <c r="I158" s="233"/>
      <c r="J158" s="234">
        <f>ROUND(I158*H158,2)</f>
        <v>0</v>
      </c>
      <c r="K158" s="230" t="s">
        <v>129</v>
      </c>
      <c r="L158" s="235"/>
      <c r="M158" s="236" t="s">
        <v>1</v>
      </c>
      <c r="N158" s="237" t="s">
        <v>41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135</v>
      </c>
      <c r="AT158" s="226" t="s">
        <v>132</v>
      </c>
      <c r="AU158" s="226" t="s">
        <v>86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135</v>
      </c>
      <c r="BM158" s="226" t="s">
        <v>550</v>
      </c>
    </row>
    <row r="159" s="2" customFormat="1" ht="16.5" customHeight="1">
      <c r="A159" s="35"/>
      <c r="B159" s="36"/>
      <c r="C159" s="215" t="s">
        <v>264</v>
      </c>
      <c r="D159" s="215" t="s">
        <v>125</v>
      </c>
      <c r="E159" s="216" t="s">
        <v>551</v>
      </c>
      <c r="F159" s="217" t="s">
        <v>552</v>
      </c>
      <c r="G159" s="218" t="s">
        <v>128</v>
      </c>
      <c r="H159" s="219">
        <v>3</v>
      </c>
      <c r="I159" s="220"/>
      <c r="J159" s="221">
        <f>ROUND(I159*H159,2)</f>
        <v>0</v>
      </c>
      <c r="K159" s="217" t="s">
        <v>129</v>
      </c>
      <c r="L159" s="41"/>
      <c r="M159" s="222" t="s">
        <v>1</v>
      </c>
      <c r="N159" s="223" t="s">
        <v>41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380</v>
      </c>
      <c r="AT159" s="226" t="s">
        <v>125</v>
      </c>
      <c r="AU159" s="226" t="s">
        <v>86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84</v>
      </c>
      <c r="BK159" s="227">
        <f>ROUND(I159*H159,2)</f>
        <v>0</v>
      </c>
      <c r="BL159" s="14" t="s">
        <v>380</v>
      </c>
      <c r="BM159" s="226" t="s">
        <v>553</v>
      </c>
    </row>
    <row r="160" s="2" customFormat="1" ht="49.05" customHeight="1">
      <c r="A160" s="35"/>
      <c r="B160" s="36"/>
      <c r="C160" s="215" t="s">
        <v>268</v>
      </c>
      <c r="D160" s="215" t="s">
        <v>125</v>
      </c>
      <c r="E160" s="216" t="s">
        <v>381</v>
      </c>
      <c r="F160" s="217" t="s">
        <v>382</v>
      </c>
      <c r="G160" s="218" t="s">
        <v>383</v>
      </c>
      <c r="H160" s="219">
        <v>56</v>
      </c>
      <c r="I160" s="220"/>
      <c r="J160" s="221">
        <f>ROUND(I160*H160,2)</f>
        <v>0</v>
      </c>
      <c r="K160" s="217" t="s">
        <v>129</v>
      </c>
      <c r="L160" s="41"/>
      <c r="M160" s="222" t="s">
        <v>1</v>
      </c>
      <c r="N160" s="223" t="s">
        <v>41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380</v>
      </c>
      <c r="AT160" s="226" t="s">
        <v>125</v>
      </c>
      <c r="AU160" s="226" t="s">
        <v>86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380</v>
      </c>
      <c r="BM160" s="226" t="s">
        <v>554</v>
      </c>
    </row>
    <row r="161" s="12" customFormat="1" ht="22.8" customHeight="1">
      <c r="A161" s="12"/>
      <c r="B161" s="199"/>
      <c r="C161" s="200"/>
      <c r="D161" s="201" t="s">
        <v>75</v>
      </c>
      <c r="E161" s="213" t="s">
        <v>385</v>
      </c>
      <c r="F161" s="213" t="s">
        <v>386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SUM(P162:P167)</f>
        <v>0</v>
      </c>
      <c r="Q161" s="207"/>
      <c r="R161" s="208">
        <f>SUM(R162:R167)</f>
        <v>0</v>
      </c>
      <c r="S161" s="207"/>
      <c r="T161" s="209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84</v>
      </c>
      <c r="AT161" s="211" t="s">
        <v>75</v>
      </c>
      <c r="AU161" s="211" t="s">
        <v>84</v>
      </c>
      <c r="AY161" s="210" t="s">
        <v>122</v>
      </c>
      <c r="BK161" s="212">
        <f>SUM(BK162:BK167)</f>
        <v>0</v>
      </c>
    </row>
    <row r="162" s="2" customFormat="1" ht="44.25" customHeight="1">
      <c r="A162" s="35"/>
      <c r="B162" s="36"/>
      <c r="C162" s="215" t="s">
        <v>272</v>
      </c>
      <c r="D162" s="215" t="s">
        <v>125</v>
      </c>
      <c r="E162" s="216" t="s">
        <v>388</v>
      </c>
      <c r="F162" s="217" t="s">
        <v>389</v>
      </c>
      <c r="G162" s="218" t="s">
        <v>128</v>
      </c>
      <c r="H162" s="219">
        <v>27</v>
      </c>
      <c r="I162" s="220"/>
      <c r="J162" s="221">
        <f>ROUND(I162*H162,2)</f>
        <v>0</v>
      </c>
      <c r="K162" s="217" t="s">
        <v>129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141</v>
      </c>
      <c r="AT162" s="226" t="s">
        <v>125</v>
      </c>
      <c r="AU162" s="226" t="s">
        <v>86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141</v>
      </c>
      <c r="BM162" s="226" t="s">
        <v>555</v>
      </c>
    </row>
    <row r="163" s="2" customFormat="1" ht="37.8" customHeight="1">
      <c r="A163" s="35"/>
      <c r="B163" s="36"/>
      <c r="C163" s="215" t="s">
        <v>276</v>
      </c>
      <c r="D163" s="215" t="s">
        <v>125</v>
      </c>
      <c r="E163" s="216" t="s">
        <v>400</v>
      </c>
      <c r="F163" s="217" t="s">
        <v>401</v>
      </c>
      <c r="G163" s="218" t="s">
        <v>128</v>
      </c>
      <c r="H163" s="219">
        <v>138</v>
      </c>
      <c r="I163" s="220"/>
      <c r="J163" s="221">
        <f>ROUND(I163*H163,2)</f>
        <v>0</v>
      </c>
      <c r="K163" s="217" t="s">
        <v>129</v>
      </c>
      <c r="L163" s="41"/>
      <c r="M163" s="222" t="s">
        <v>1</v>
      </c>
      <c r="N163" s="223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141</v>
      </c>
      <c r="AT163" s="226" t="s">
        <v>125</v>
      </c>
      <c r="AU163" s="226" t="s">
        <v>86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141</v>
      </c>
      <c r="BM163" s="226" t="s">
        <v>556</v>
      </c>
    </row>
    <row r="164" s="2" customFormat="1" ht="49.05" customHeight="1">
      <c r="A164" s="35"/>
      <c r="B164" s="36"/>
      <c r="C164" s="215" t="s">
        <v>280</v>
      </c>
      <c r="D164" s="215" t="s">
        <v>125</v>
      </c>
      <c r="E164" s="216" t="s">
        <v>412</v>
      </c>
      <c r="F164" s="217" t="s">
        <v>413</v>
      </c>
      <c r="G164" s="218" t="s">
        <v>128</v>
      </c>
      <c r="H164" s="219">
        <v>1</v>
      </c>
      <c r="I164" s="220"/>
      <c r="J164" s="221">
        <f>ROUND(I164*H164,2)</f>
        <v>0</v>
      </c>
      <c r="K164" s="217" t="s">
        <v>129</v>
      </c>
      <c r="L164" s="41"/>
      <c r="M164" s="222" t="s">
        <v>1</v>
      </c>
      <c r="N164" s="223" t="s">
        <v>41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141</v>
      </c>
      <c r="AT164" s="226" t="s">
        <v>125</v>
      </c>
      <c r="AU164" s="226" t="s">
        <v>86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141</v>
      </c>
      <c r="BM164" s="226" t="s">
        <v>557</v>
      </c>
    </row>
    <row r="165" s="2" customFormat="1" ht="49.05" customHeight="1">
      <c r="A165" s="35"/>
      <c r="B165" s="36"/>
      <c r="C165" s="215" t="s">
        <v>284</v>
      </c>
      <c r="D165" s="215" t="s">
        <v>125</v>
      </c>
      <c r="E165" s="216" t="s">
        <v>558</v>
      </c>
      <c r="F165" s="217" t="s">
        <v>559</v>
      </c>
      <c r="G165" s="218" t="s">
        <v>560</v>
      </c>
      <c r="H165" s="219">
        <v>100</v>
      </c>
      <c r="I165" s="220"/>
      <c r="J165" s="221">
        <f>ROUND(I165*H165,2)</f>
        <v>0</v>
      </c>
      <c r="K165" s="217" t="s">
        <v>129</v>
      </c>
      <c r="L165" s="41"/>
      <c r="M165" s="222" t="s">
        <v>1</v>
      </c>
      <c r="N165" s="223" t="s">
        <v>41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141</v>
      </c>
      <c r="AT165" s="226" t="s">
        <v>125</v>
      </c>
      <c r="AU165" s="226" t="s">
        <v>86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141</v>
      </c>
      <c r="BM165" s="226" t="s">
        <v>561</v>
      </c>
    </row>
    <row r="166" s="2" customFormat="1" ht="55.5" customHeight="1">
      <c r="A166" s="35"/>
      <c r="B166" s="36"/>
      <c r="C166" s="215" t="s">
        <v>288</v>
      </c>
      <c r="D166" s="215" t="s">
        <v>125</v>
      </c>
      <c r="E166" s="216" t="s">
        <v>562</v>
      </c>
      <c r="F166" s="217" t="s">
        <v>563</v>
      </c>
      <c r="G166" s="218" t="s">
        <v>128</v>
      </c>
      <c r="H166" s="219">
        <v>1</v>
      </c>
      <c r="I166" s="220"/>
      <c r="J166" s="221">
        <f>ROUND(I166*H166,2)</f>
        <v>0</v>
      </c>
      <c r="K166" s="217" t="s">
        <v>129</v>
      </c>
      <c r="L166" s="41"/>
      <c r="M166" s="222" t="s">
        <v>1</v>
      </c>
      <c r="N166" s="223" t="s">
        <v>41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141</v>
      </c>
      <c r="AT166" s="226" t="s">
        <v>125</v>
      </c>
      <c r="AU166" s="226" t="s">
        <v>86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141</v>
      </c>
      <c r="BM166" s="226" t="s">
        <v>564</v>
      </c>
    </row>
    <row r="167" s="2" customFormat="1" ht="49.05" customHeight="1">
      <c r="A167" s="35"/>
      <c r="B167" s="36"/>
      <c r="C167" s="215" t="s">
        <v>292</v>
      </c>
      <c r="D167" s="215" t="s">
        <v>125</v>
      </c>
      <c r="E167" s="216" t="s">
        <v>381</v>
      </c>
      <c r="F167" s="217" t="s">
        <v>382</v>
      </c>
      <c r="G167" s="218" t="s">
        <v>383</v>
      </c>
      <c r="H167" s="219">
        <v>24</v>
      </c>
      <c r="I167" s="220"/>
      <c r="J167" s="221">
        <f>ROUND(I167*H167,2)</f>
        <v>0</v>
      </c>
      <c r="K167" s="217" t="s">
        <v>129</v>
      </c>
      <c r="L167" s="41"/>
      <c r="M167" s="222" t="s">
        <v>1</v>
      </c>
      <c r="N167" s="223" t="s">
        <v>41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141</v>
      </c>
      <c r="AT167" s="226" t="s">
        <v>125</v>
      </c>
      <c r="AU167" s="226" t="s">
        <v>86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141</v>
      </c>
      <c r="BM167" s="226" t="s">
        <v>565</v>
      </c>
    </row>
    <row r="168" s="12" customFormat="1" ht="22.8" customHeight="1">
      <c r="A168" s="12"/>
      <c r="B168" s="199"/>
      <c r="C168" s="200"/>
      <c r="D168" s="201" t="s">
        <v>75</v>
      </c>
      <c r="E168" s="213" t="s">
        <v>427</v>
      </c>
      <c r="F168" s="213" t="s">
        <v>566</v>
      </c>
      <c r="G168" s="200"/>
      <c r="H168" s="200"/>
      <c r="I168" s="203"/>
      <c r="J168" s="214">
        <f>BK168</f>
        <v>0</v>
      </c>
      <c r="K168" s="200"/>
      <c r="L168" s="205"/>
      <c r="M168" s="206"/>
      <c r="N168" s="207"/>
      <c r="O168" s="207"/>
      <c r="P168" s="208">
        <f>SUM(P169:P173)</f>
        <v>0</v>
      </c>
      <c r="Q168" s="207"/>
      <c r="R168" s="208">
        <f>SUM(R169:R173)</f>
        <v>0</v>
      </c>
      <c r="S168" s="207"/>
      <c r="T168" s="209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84</v>
      </c>
      <c r="AT168" s="211" t="s">
        <v>75</v>
      </c>
      <c r="AU168" s="211" t="s">
        <v>84</v>
      </c>
      <c r="AY168" s="210" t="s">
        <v>122</v>
      </c>
      <c r="BK168" s="212">
        <f>SUM(BK169:BK173)</f>
        <v>0</v>
      </c>
    </row>
    <row r="169" s="2" customFormat="1" ht="101.25" customHeight="1">
      <c r="A169" s="35"/>
      <c r="B169" s="36"/>
      <c r="C169" s="215" t="s">
        <v>296</v>
      </c>
      <c r="D169" s="215" t="s">
        <v>125</v>
      </c>
      <c r="E169" s="216" t="s">
        <v>567</v>
      </c>
      <c r="F169" s="217" t="s">
        <v>568</v>
      </c>
      <c r="G169" s="218" t="s">
        <v>128</v>
      </c>
      <c r="H169" s="219">
        <v>1</v>
      </c>
      <c r="I169" s="220"/>
      <c r="J169" s="221">
        <f>ROUND(I169*H169,2)</f>
        <v>0</v>
      </c>
      <c r="K169" s="217" t="s">
        <v>129</v>
      </c>
      <c r="L169" s="41"/>
      <c r="M169" s="222" t="s">
        <v>1</v>
      </c>
      <c r="N169" s="223" t="s">
        <v>41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141</v>
      </c>
      <c r="AT169" s="226" t="s">
        <v>125</v>
      </c>
      <c r="AU169" s="226" t="s">
        <v>86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141</v>
      </c>
      <c r="BM169" s="226" t="s">
        <v>569</v>
      </c>
    </row>
    <row r="170" s="2" customFormat="1" ht="33" customHeight="1">
      <c r="A170" s="35"/>
      <c r="B170" s="36"/>
      <c r="C170" s="215" t="s">
        <v>300</v>
      </c>
      <c r="D170" s="215" t="s">
        <v>125</v>
      </c>
      <c r="E170" s="216" t="s">
        <v>570</v>
      </c>
      <c r="F170" s="217" t="s">
        <v>571</v>
      </c>
      <c r="G170" s="218" t="s">
        <v>128</v>
      </c>
      <c r="H170" s="219">
        <v>3</v>
      </c>
      <c r="I170" s="220"/>
      <c r="J170" s="221">
        <f>ROUND(I170*H170,2)</f>
        <v>0</v>
      </c>
      <c r="K170" s="217" t="s">
        <v>129</v>
      </c>
      <c r="L170" s="41"/>
      <c r="M170" s="222" t="s">
        <v>1</v>
      </c>
      <c r="N170" s="223" t="s">
        <v>41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141</v>
      </c>
      <c r="AT170" s="226" t="s">
        <v>125</v>
      </c>
      <c r="AU170" s="226" t="s">
        <v>86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141</v>
      </c>
      <c r="BM170" s="226" t="s">
        <v>572</v>
      </c>
    </row>
    <row r="171" s="2" customFormat="1" ht="114.9" customHeight="1">
      <c r="A171" s="35"/>
      <c r="B171" s="36"/>
      <c r="C171" s="215" t="s">
        <v>304</v>
      </c>
      <c r="D171" s="215" t="s">
        <v>125</v>
      </c>
      <c r="E171" s="216" t="s">
        <v>430</v>
      </c>
      <c r="F171" s="217" t="s">
        <v>431</v>
      </c>
      <c r="G171" s="218" t="s">
        <v>128</v>
      </c>
      <c r="H171" s="219">
        <v>1</v>
      </c>
      <c r="I171" s="220"/>
      <c r="J171" s="221">
        <f>ROUND(I171*H171,2)</f>
        <v>0</v>
      </c>
      <c r="K171" s="217" t="s">
        <v>129</v>
      </c>
      <c r="L171" s="41"/>
      <c r="M171" s="222" t="s">
        <v>1</v>
      </c>
      <c r="N171" s="223" t="s">
        <v>41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141</v>
      </c>
      <c r="AT171" s="226" t="s">
        <v>125</v>
      </c>
      <c r="AU171" s="226" t="s">
        <v>86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141</v>
      </c>
      <c r="BM171" s="226" t="s">
        <v>573</v>
      </c>
    </row>
    <row r="172" s="2" customFormat="1" ht="49.05" customHeight="1">
      <c r="A172" s="35"/>
      <c r="B172" s="36"/>
      <c r="C172" s="215" t="s">
        <v>308</v>
      </c>
      <c r="D172" s="215" t="s">
        <v>125</v>
      </c>
      <c r="E172" s="216" t="s">
        <v>434</v>
      </c>
      <c r="F172" s="217" t="s">
        <v>435</v>
      </c>
      <c r="G172" s="218" t="s">
        <v>128</v>
      </c>
      <c r="H172" s="219">
        <v>3</v>
      </c>
      <c r="I172" s="220"/>
      <c r="J172" s="221">
        <f>ROUND(I172*H172,2)</f>
        <v>0</v>
      </c>
      <c r="K172" s="217" t="s">
        <v>129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141</v>
      </c>
      <c r="AT172" s="226" t="s">
        <v>125</v>
      </c>
      <c r="AU172" s="226" t="s">
        <v>86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141</v>
      </c>
      <c r="BM172" s="226" t="s">
        <v>574</v>
      </c>
    </row>
    <row r="173" s="2" customFormat="1" ht="44.25" customHeight="1">
      <c r="A173" s="35"/>
      <c r="B173" s="36"/>
      <c r="C173" s="215" t="s">
        <v>312</v>
      </c>
      <c r="D173" s="215" t="s">
        <v>125</v>
      </c>
      <c r="E173" s="216" t="s">
        <v>575</v>
      </c>
      <c r="F173" s="217" t="s">
        <v>576</v>
      </c>
      <c r="G173" s="218" t="s">
        <v>128</v>
      </c>
      <c r="H173" s="219">
        <v>1</v>
      </c>
      <c r="I173" s="220"/>
      <c r="J173" s="221">
        <f>ROUND(I173*H173,2)</f>
        <v>0</v>
      </c>
      <c r="K173" s="217" t="s">
        <v>129</v>
      </c>
      <c r="L173" s="41"/>
      <c r="M173" s="222" t="s">
        <v>1</v>
      </c>
      <c r="N173" s="223" t="s">
        <v>41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141</v>
      </c>
      <c r="AT173" s="226" t="s">
        <v>125</v>
      </c>
      <c r="AU173" s="226" t="s">
        <v>86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141</v>
      </c>
      <c r="BM173" s="226" t="s">
        <v>577</v>
      </c>
    </row>
    <row r="174" s="12" customFormat="1" ht="22.8" customHeight="1">
      <c r="A174" s="12"/>
      <c r="B174" s="199"/>
      <c r="C174" s="200"/>
      <c r="D174" s="201" t="s">
        <v>75</v>
      </c>
      <c r="E174" s="213" t="s">
        <v>578</v>
      </c>
      <c r="F174" s="213" t="s">
        <v>579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SUM(P175:P177)</f>
        <v>0</v>
      </c>
      <c r="Q174" s="207"/>
      <c r="R174" s="208">
        <f>SUM(R175:R177)</f>
        <v>0</v>
      </c>
      <c r="S174" s="207"/>
      <c r="T174" s="209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84</v>
      </c>
      <c r="AT174" s="211" t="s">
        <v>75</v>
      </c>
      <c r="AU174" s="211" t="s">
        <v>84</v>
      </c>
      <c r="AY174" s="210" t="s">
        <v>122</v>
      </c>
      <c r="BK174" s="212">
        <f>SUM(BK175:BK177)</f>
        <v>0</v>
      </c>
    </row>
    <row r="175" s="2" customFormat="1" ht="189.75" customHeight="1">
      <c r="A175" s="35"/>
      <c r="B175" s="36"/>
      <c r="C175" s="215" t="s">
        <v>316</v>
      </c>
      <c r="D175" s="215" t="s">
        <v>125</v>
      </c>
      <c r="E175" s="216" t="s">
        <v>580</v>
      </c>
      <c r="F175" s="217" t="s">
        <v>581</v>
      </c>
      <c r="G175" s="218" t="s">
        <v>450</v>
      </c>
      <c r="H175" s="219">
        <v>1</v>
      </c>
      <c r="I175" s="220"/>
      <c r="J175" s="221">
        <f>ROUND(I175*H175,2)</f>
        <v>0</v>
      </c>
      <c r="K175" s="217" t="s">
        <v>129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141</v>
      </c>
      <c r="AT175" s="226" t="s">
        <v>125</v>
      </c>
      <c r="AU175" s="226" t="s">
        <v>86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141</v>
      </c>
      <c r="BM175" s="226" t="s">
        <v>582</v>
      </c>
    </row>
    <row r="176" s="2" customFormat="1" ht="78" customHeight="1">
      <c r="A176" s="35"/>
      <c r="B176" s="36"/>
      <c r="C176" s="215" t="s">
        <v>320</v>
      </c>
      <c r="D176" s="215" t="s">
        <v>125</v>
      </c>
      <c r="E176" s="216" t="s">
        <v>453</v>
      </c>
      <c r="F176" s="217" t="s">
        <v>583</v>
      </c>
      <c r="G176" s="218" t="s">
        <v>450</v>
      </c>
      <c r="H176" s="219">
        <v>1</v>
      </c>
      <c r="I176" s="220"/>
      <c r="J176" s="221">
        <f>ROUND(I176*H176,2)</f>
        <v>0</v>
      </c>
      <c r="K176" s="217" t="s">
        <v>129</v>
      </c>
      <c r="L176" s="41"/>
      <c r="M176" s="222" t="s">
        <v>1</v>
      </c>
      <c r="N176" s="223" t="s">
        <v>41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141</v>
      </c>
      <c r="AT176" s="226" t="s">
        <v>125</v>
      </c>
      <c r="AU176" s="226" t="s">
        <v>86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141</v>
      </c>
      <c r="BM176" s="226" t="s">
        <v>584</v>
      </c>
    </row>
    <row r="177" s="2" customFormat="1" ht="90" customHeight="1">
      <c r="A177" s="35"/>
      <c r="B177" s="36"/>
      <c r="C177" s="215" t="s">
        <v>324</v>
      </c>
      <c r="D177" s="215" t="s">
        <v>125</v>
      </c>
      <c r="E177" s="216" t="s">
        <v>585</v>
      </c>
      <c r="F177" s="217" t="s">
        <v>586</v>
      </c>
      <c r="G177" s="218" t="s">
        <v>450</v>
      </c>
      <c r="H177" s="219">
        <v>1</v>
      </c>
      <c r="I177" s="220"/>
      <c r="J177" s="221">
        <f>ROUND(I177*H177,2)</f>
        <v>0</v>
      </c>
      <c r="K177" s="217" t="s">
        <v>129</v>
      </c>
      <c r="L177" s="41"/>
      <c r="M177" s="222" t="s">
        <v>1</v>
      </c>
      <c r="N177" s="223" t="s">
        <v>41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141</v>
      </c>
      <c r="AT177" s="226" t="s">
        <v>125</v>
      </c>
      <c r="AU177" s="226" t="s">
        <v>86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141</v>
      </c>
      <c r="BM177" s="226" t="s">
        <v>587</v>
      </c>
    </row>
    <row r="178" s="12" customFormat="1" ht="22.8" customHeight="1">
      <c r="A178" s="12"/>
      <c r="B178" s="199"/>
      <c r="C178" s="200"/>
      <c r="D178" s="201" t="s">
        <v>75</v>
      </c>
      <c r="E178" s="213" t="s">
        <v>464</v>
      </c>
      <c r="F178" s="213" t="s">
        <v>465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P179</f>
        <v>0</v>
      </c>
      <c r="Q178" s="207"/>
      <c r="R178" s="208">
        <f>R179</f>
        <v>0</v>
      </c>
      <c r="S178" s="207"/>
      <c r="T178" s="209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84</v>
      </c>
      <c r="AT178" s="211" t="s">
        <v>75</v>
      </c>
      <c r="AU178" s="211" t="s">
        <v>84</v>
      </c>
      <c r="AY178" s="210" t="s">
        <v>122</v>
      </c>
      <c r="BK178" s="212">
        <f>BK179</f>
        <v>0</v>
      </c>
    </row>
    <row r="179" s="2" customFormat="1" ht="90" customHeight="1">
      <c r="A179" s="35"/>
      <c r="B179" s="36"/>
      <c r="C179" s="215" t="s">
        <v>328</v>
      </c>
      <c r="D179" s="215" t="s">
        <v>125</v>
      </c>
      <c r="E179" s="216" t="s">
        <v>467</v>
      </c>
      <c r="F179" s="217" t="s">
        <v>468</v>
      </c>
      <c r="G179" s="218" t="s">
        <v>469</v>
      </c>
      <c r="H179" s="238"/>
      <c r="I179" s="220"/>
      <c r="J179" s="221">
        <f>ROUND(I179*H179,2)</f>
        <v>0</v>
      </c>
      <c r="K179" s="217" t="s">
        <v>129</v>
      </c>
      <c r="L179" s="41"/>
      <c r="M179" s="239" t="s">
        <v>1</v>
      </c>
      <c r="N179" s="240" t="s">
        <v>41</v>
      </c>
      <c r="O179" s="241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141</v>
      </c>
      <c r="AT179" s="226" t="s">
        <v>125</v>
      </c>
      <c r="AU179" s="226" t="s">
        <v>86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84</v>
      </c>
      <c r="BK179" s="227">
        <f>ROUND(I179*H179,2)</f>
        <v>0</v>
      </c>
      <c r="BL179" s="14" t="s">
        <v>141</v>
      </c>
      <c r="BM179" s="226" t="s">
        <v>588</v>
      </c>
    </row>
    <row r="180" s="2" customFormat="1" ht="6.96" customHeight="1">
      <c r="A180" s="35"/>
      <c r="B180" s="63"/>
      <c r="C180" s="64"/>
      <c r="D180" s="64"/>
      <c r="E180" s="64"/>
      <c r="F180" s="64"/>
      <c r="G180" s="64"/>
      <c r="H180" s="64"/>
      <c r="I180" s="64"/>
      <c r="J180" s="64"/>
      <c r="K180" s="64"/>
      <c r="L180" s="41"/>
      <c r="M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</sheetData>
  <sheetProtection sheet="1" autoFilter="0" formatColumns="0" formatRows="0" objects="1" scenarios="1" spinCount="100000" saltValue="vwJ/uR2phN3PaPRlIK4XadKNYN8mBNMOx4gIUFOhCR7ru8+elpLjzbcejbkGvyqBVKwmpOTNuRH5el12EsD/Xw==" hashValue="Im4wR/Y2GSycE41wlRhZ26jxJ3Y9FoRLh4Uz3euNhMcJi4QaT3TATH/OILAq2NuMTZH0OOGH3VP16I32KdtwRQ==" algorithmName="SHA-512" password="CC35"/>
  <autoFilter ref="C121:K17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93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TV v ŽST Ostrava hl.n. - 2. etapa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3. 1. 2023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ROUND((SUM(BE124:BE244)),  2)</f>
        <v>0</v>
      </c>
      <c r="G33" s="35"/>
      <c r="H33" s="35"/>
      <c r="I33" s="152">
        <v>0.20999999999999999</v>
      </c>
      <c r="J33" s="151">
        <f>ROUND(((SUM(BE124:BE244))*I33),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ROUND((SUM(BF124:BF244)),  2)</f>
        <v>0</v>
      </c>
      <c r="G34" s="35"/>
      <c r="H34" s="35"/>
      <c r="I34" s="152">
        <v>0.14999999999999999</v>
      </c>
      <c r="J34" s="151">
        <f>ROUND(((SUM(BF124:BF244))*I34),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ROUND((SUM(BG124:BG244)),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ROUND((SUM(BH124:BH244)),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ROUND((SUM(BI124:BI244)),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TV v ŽST Ostrava hl.n. - 2. 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03 - ŽST Ostrava hl.n., OMH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žst. Ostrava hl. n.</v>
      </c>
      <c r="G89" s="37"/>
      <c r="H89" s="37"/>
      <c r="I89" s="29" t="s">
        <v>22</v>
      </c>
      <c r="J89" s="76" t="str">
        <f>IF(J12="","",J12)</f>
        <v>3. 1. 2023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SŽ s.o., OŘ Ostrava </v>
      </c>
      <c r="G91" s="37"/>
      <c r="H91" s="37"/>
      <c r="I91" s="29" t="s">
        <v>30</v>
      </c>
      <c r="J91" s="33" t="str">
        <f>E21</f>
        <v>SUDOP Brno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97</v>
      </c>
      <c r="D94" s="173"/>
      <c r="E94" s="173"/>
      <c r="F94" s="173"/>
      <c r="G94" s="173"/>
      <c r="H94" s="173"/>
      <c r="I94" s="173"/>
      <c r="J94" s="174" t="s">
        <v>98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99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100</v>
      </c>
    </row>
    <row r="97" s="9" customFormat="1" ht="24.96" customHeight="1">
      <c r="A97" s="9"/>
      <c r="B97" s="176"/>
      <c r="C97" s="177"/>
      <c r="D97" s="178" t="s">
        <v>472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590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591</v>
      </c>
      <c r="E99" s="185"/>
      <c r="F99" s="185"/>
      <c r="G99" s="185"/>
      <c r="H99" s="185"/>
      <c r="I99" s="185"/>
      <c r="J99" s="186">
        <f>J135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J148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J212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473</v>
      </c>
      <c r="E102" s="185"/>
      <c r="F102" s="185"/>
      <c r="G102" s="185"/>
      <c r="H102" s="185"/>
      <c r="I102" s="185"/>
      <c r="J102" s="186">
        <f>J231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474</v>
      </c>
      <c r="E103" s="185"/>
      <c r="F103" s="185"/>
      <c r="G103" s="185"/>
      <c r="H103" s="185"/>
      <c r="I103" s="185"/>
      <c r="J103" s="186">
        <f>J237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J242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Oprava TV v ŽST Ostrava hl.n. - 2. etapa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94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 03 - ŽST Ostrava hl.n., OMH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žst. Ostrava hl. n.</v>
      </c>
      <c r="G118" s="37"/>
      <c r="H118" s="37"/>
      <c r="I118" s="29" t="s">
        <v>22</v>
      </c>
      <c r="J118" s="76" t="str">
        <f>IF(J12="","",J12)</f>
        <v>3. 1. 2023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24</v>
      </c>
      <c r="D120" s="37"/>
      <c r="E120" s="37"/>
      <c r="F120" s="24" t="str">
        <f>E15</f>
        <v xml:space="preserve">SŽ s.o., OŘ Ostrava </v>
      </c>
      <c r="G120" s="37"/>
      <c r="H120" s="37"/>
      <c r="I120" s="29" t="s">
        <v>30</v>
      </c>
      <c r="J120" s="33" t="str">
        <f>E21</f>
        <v>SUDOP Brno spol. s r.o.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33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108</v>
      </c>
      <c r="D123" s="191" t="s">
        <v>61</v>
      </c>
      <c r="E123" s="191" t="s">
        <v>57</v>
      </c>
      <c r="F123" s="191" t="s">
        <v>58</v>
      </c>
      <c r="G123" s="191" t="s">
        <v>109</v>
      </c>
      <c r="H123" s="191" t="s">
        <v>110</v>
      </c>
      <c r="I123" s="191" t="s">
        <v>111</v>
      </c>
      <c r="J123" s="191" t="s">
        <v>98</v>
      </c>
      <c r="K123" s="192" t="s">
        <v>112</v>
      </c>
      <c r="L123" s="193"/>
      <c r="M123" s="97" t="s">
        <v>1</v>
      </c>
      <c r="N123" s="98" t="s">
        <v>40</v>
      </c>
      <c r="O123" s="98" t="s">
        <v>113</v>
      </c>
      <c r="P123" s="98" t="s">
        <v>114</v>
      </c>
      <c r="Q123" s="98" t="s">
        <v>115</v>
      </c>
      <c r="R123" s="98" t="s">
        <v>116</v>
      </c>
      <c r="S123" s="98" t="s">
        <v>117</v>
      </c>
      <c r="T123" s="99" t="s">
        <v>118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119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0</v>
      </c>
      <c r="S124" s="101"/>
      <c r="T124" s="197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75</v>
      </c>
      <c r="AU124" s="14" t="s">
        <v>100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75</v>
      </c>
      <c r="E125" s="202" t="s">
        <v>120</v>
      </c>
      <c r="F125" s="202" t="s">
        <v>120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P126+P135+P148+P212+P231+P237+P242</f>
        <v>0</v>
      </c>
      <c r="Q125" s="207"/>
      <c r="R125" s="208">
        <f>R126+R135+R148+R212+R231+R237+R242</f>
        <v>0</v>
      </c>
      <c r="S125" s="207"/>
      <c r="T125" s="209">
        <f>T126+T135+T148+T212+T231+T237+T242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84</v>
      </c>
      <c r="AT125" s="211" t="s">
        <v>75</v>
      </c>
      <c r="AU125" s="211" t="s">
        <v>76</v>
      </c>
      <c r="AY125" s="210" t="s">
        <v>122</v>
      </c>
      <c r="BK125" s="212">
        <f>BK126+BK135+BK148+BK212+BK231+BK237+BK242</f>
        <v>0</v>
      </c>
    </row>
    <row r="126" s="12" customFormat="1" ht="22.8" customHeight="1">
      <c r="A126" s="12"/>
      <c r="B126" s="199"/>
      <c r="C126" s="200"/>
      <c r="D126" s="201" t="s">
        <v>75</v>
      </c>
      <c r="E126" s="213" t="s">
        <v>592</v>
      </c>
      <c r="F126" s="213" t="s">
        <v>593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SUM(P127:P134)</f>
        <v>0</v>
      </c>
      <c r="Q126" s="207"/>
      <c r="R126" s="208">
        <f>SUM(R127:R134)</f>
        <v>0</v>
      </c>
      <c r="S126" s="207"/>
      <c r="T126" s="209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84</v>
      </c>
      <c r="AT126" s="211" t="s">
        <v>75</v>
      </c>
      <c r="AU126" s="211" t="s">
        <v>84</v>
      </c>
      <c r="AY126" s="210" t="s">
        <v>122</v>
      </c>
      <c r="BK126" s="212">
        <f>SUM(BK127:BK134)</f>
        <v>0</v>
      </c>
    </row>
    <row r="127" s="2" customFormat="1" ht="24.15" customHeight="1">
      <c r="A127" s="35"/>
      <c r="B127" s="36"/>
      <c r="C127" s="228" t="s">
        <v>84</v>
      </c>
      <c r="D127" s="228" t="s">
        <v>132</v>
      </c>
      <c r="E127" s="229" t="s">
        <v>594</v>
      </c>
      <c r="F127" s="230" t="s">
        <v>595</v>
      </c>
      <c r="G127" s="231" t="s">
        <v>128</v>
      </c>
      <c r="H127" s="232">
        <v>3</v>
      </c>
      <c r="I127" s="233"/>
      <c r="J127" s="234">
        <f>ROUND(I127*H127,2)</f>
        <v>0</v>
      </c>
      <c r="K127" s="230" t="s">
        <v>129</v>
      </c>
      <c r="L127" s="235"/>
      <c r="M127" s="236" t="s">
        <v>1</v>
      </c>
      <c r="N127" s="237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157</v>
      </c>
      <c r="AT127" s="226" t="s">
        <v>132</v>
      </c>
      <c r="AU127" s="226" t="s">
        <v>86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141</v>
      </c>
      <c r="BM127" s="226" t="s">
        <v>596</v>
      </c>
    </row>
    <row r="128" s="2" customFormat="1" ht="66.75" customHeight="1">
      <c r="A128" s="35"/>
      <c r="B128" s="36"/>
      <c r="C128" s="215" t="s">
        <v>86</v>
      </c>
      <c r="D128" s="215" t="s">
        <v>125</v>
      </c>
      <c r="E128" s="216" t="s">
        <v>597</v>
      </c>
      <c r="F128" s="217" t="s">
        <v>598</v>
      </c>
      <c r="G128" s="218" t="s">
        <v>128</v>
      </c>
      <c r="H128" s="219">
        <v>3</v>
      </c>
      <c r="I128" s="220"/>
      <c r="J128" s="221">
        <f>ROUND(I128*H128,2)</f>
        <v>0</v>
      </c>
      <c r="K128" s="217" t="s">
        <v>129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141</v>
      </c>
      <c r="AT128" s="226" t="s">
        <v>125</v>
      </c>
      <c r="AU128" s="226" t="s">
        <v>86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141</v>
      </c>
      <c r="BM128" s="226" t="s">
        <v>599</v>
      </c>
    </row>
    <row r="129" s="2" customFormat="1" ht="21.75" customHeight="1">
      <c r="A129" s="35"/>
      <c r="B129" s="36"/>
      <c r="C129" s="228" t="s">
        <v>137</v>
      </c>
      <c r="D129" s="228" t="s">
        <v>132</v>
      </c>
      <c r="E129" s="229" t="s">
        <v>600</v>
      </c>
      <c r="F129" s="230" t="s">
        <v>601</v>
      </c>
      <c r="G129" s="231" t="s">
        <v>602</v>
      </c>
      <c r="H129" s="232">
        <v>25.870000000000001</v>
      </c>
      <c r="I129" s="233"/>
      <c r="J129" s="234">
        <f>ROUND(I129*H129,2)</f>
        <v>0</v>
      </c>
      <c r="K129" s="230" t="s">
        <v>129</v>
      </c>
      <c r="L129" s="235"/>
      <c r="M129" s="236" t="s">
        <v>1</v>
      </c>
      <c r="N129" s="237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135</v>
      </c>
      <c r="AT129" s="226" t="s">
        <v>132</v>
      </c>
      <c r="AU129" s="226" t="s">
        <v>86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135</v>
      </c>
      <c r="BM129" s="226" t="s">
        <v>603</v>
      </c>
    </row>
    <row r="130" s="2" customFormat="1" ht="90" customHeight="1">
      <c r="A130" s="35"/>
      <c r="B130" s="36"/>
      <c r="C130" s="215" t="s">
        <v>141</v>
      </c>
      <c r="D130" s="215" t="s">
        <v>125</v>
      </c>
      <c r="E130" s="216" t="s">
        <v>604</v>
      </c>
      <c r="F130" s="217" t="s">
        <v>605</v>
      </c>
      <c r="G130" s="218" t="s">
        <v>602</v>
      </c>
      <c r="H130" s="219">
        <v>25.870000000000001</v>
      </c>
      <c r="I130" s="220"/>
      <c r="J130" s="221">
        <f>ROUND(I130*H130,2)</f>
        <v>0</v>
      </c>
      <c r="K130" s="217" t="s">
        <v>129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380</v>
      </c>
      <c r="AT130" s="226" t="s">
        <v>125</v>
      </c>
      <c r="AU130" s="226" t="s">
        <v>86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380</v>
      </c>
      <c r="BM130" s="226" t="s">
        <v>606</v>
      </c>
    </row>
    <row r="131" s="2" customFormat="1" ht="24.15" customHeight="1">
      <c r="A131" s="35"/>
      <c r="B131" s="36"/>
      <c r="C131" s="228" t="s">
        <v>145</v>
      </c>
      <c r="D131" s="228" t="s">
        <v>132</v>
      </c>
      <c r="E131" s="229" t="s">
        <v>607</v>
      </c>
      <c r="F131" s="230" t="s">
        <v>608</v>
      </c>
      <c r="G131" s="231" t="s">
        <v>128</v>
      </c>
      <c r="H131" s="232">
        <v>3</v>
      </c>
      <c r="I131" s="233"/>
      <c r="J131" s="234">
        <f>ROUND(I131*H131,2)</f>
        <v>0</v>
      </c>
      <c r="K131" s="230" t="s">
        <v>129</v>
      </c>
      <c r="L131" s="235"/>
      <c r="M131" s="236" t="s">
        <v>1</v>
      </c>
      <c r="N131" s="237" t="s">
        <v>41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135</v>
      </c>
      <c r="AT131" s="226" t="s">
        <v>132</v>
      </c>
      <c r="AU131" s="226" t="s">
        <v>86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135</v>
      </c>
      <c r="BM131" s="226" t="s">
        <v>609</v>
      </c>
    </row>
    <row r="132" s="2" customFormat="1" ht="24.15" customHeight="1">
      <c r="A132" s="35"/>
      <c r="B132" s="36"/>
      <c r="C132" s="228" t="s">
        <v>149</v>
      </c>
      <c r="D132" s="228" t="s">
        <v>132</v>
      </c>
      <c r="E132" s="229" t="s">
        <v>610</v>
      </c>
      <c r="F132" s="230" t="s">
        <v>611</v>
      </c>
      <c r="G132" s="231" t="s">
        <v>128</v>
      </c>
      <c r="H132" s="232">
        <v>9</v>
      </c>
      <c r="I132" s="233"/>
      <c r="J132" s="234">
        <f>ROUND(I132*H132,2)</f>
        <v>0</v>
      </c>
      <c r="K132" s="230" t="s">
        <v>129</v>
      </c>
      <c r="L132" s="235"/>
      <c r="M132" s="236" t="s">
        <v>1</v>
      </c>
      <c r="N132" s="237" t="s">
        <v>41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135</v>
      </c>
      <c r="AT132" s="226" t="s">
        <v>132</v>
      </c>
      <c r="AU132" s="226" t="s">
        <v>86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135</v>
      </c>
      <c r="BM132" s="226" t="s">
        <v>612</v>
      </c>
    </row>
    <row r="133" s="2" customFormat="1" ht="21.75" customHeight="1">
      <c r="A133" s="35"/>
      <c r="B133" s="36"/>
      <c r="C133" s="228" t="s">
        <v>153</v>
      </c>
      <c r="D133" s="228" t="s">
        <v>132</v>
      </c>
      <c r="E133" s="229" t="s">
        <v>613</v>
      </c>
      <c r="F133" s="230" t="s">
        <v>614</v>
      </c>
      <c r="G133" s="231" t="s">
        <v>128</v>
      </c>
      <c r="H133" s="232">
        <v>5</v>
      </c>
      <c r="I133" s="233"/>
      <c r="J133" s="234">
        <f>ROUND(I133*H133,2)</f>
        <v>0</v>
      </c>
      <c r="K133" s="230" t="s">
        <v>129</v>
      </c>
      <c r="L133" s="235"/>
      <c r="M133" s="236" t="s">
        <v>1</v>
      </c>
      <c r="N133" s="237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135</v>
      </c>
      <c r="AT133" s="226" t="s">
        <v>132</v>
      </c>
      <c r="AU133" s="226" t="s">
        <v>86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135</v>
      </c>
      <c r="BM133" s="226" t="s">
        <v>615</v>
      </c>
    </row>
    <row r="134" s="2" customFormat="1" ht="49.05" customHeight="1">
      <c r="A134" s="35"/>
      <c r="B134" s="36"/>
      <c r="C134" s="215" t="s">
        <v>157</v>
      </c>
      <c r="D134" s="215" t="s">
        <v>125</v>
      </c>
      <c r="E134" s="216" t="s">
        <v>381</v>
      </c>
      <c r="F134" s="217" t="s">
        <v>382</v>
      </c>
      <c r="G134" s="218" t="s">
        <v>383</v>
      </c>
      <c r="H134" s="219">
        <v>32</v>
      </c>
      <c r="I134" s="220"/>
      <c r="J134" s="221">
        <f>ROUND(I134*H134,2)</f>
        <v>0</v>
      </c>
      <c r="K134" s="217" t="s">
        <v>129</v>
      </c>
      <c r="L134" s="41"/>
      <c r="M134" s="222" t="s">
        <v>1</v>
      </c>
      <c r="N134" s="223" t="s">
        <v>41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380</v>
      </c>
      <c r="AT134" s="226" t="s">
        <v>125</v>
      </c>
      <c r="AU134" s="226" t="s">
        <v>86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380</v>
      </c>
      <c r="BM134" s="226" t="s">
        <v>616</v>
      </c>
    </row>
    <row r="135" s="12" customFormat="1" ht="22.8" customHeight="1">
      <c r="A135" s="12"/>
      <c r="B135" s="199"/>
      <c r="C135" s="200"/>
      <c r="D135" s="201" t="s">
        <v>75</v>
      </c>
      <c r="E135" s="213" t="s">
        <v>617</v>
      </c>
      <c r="F135" s="213" t="s">
        <v>618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SUM(P136:P147)</f>
        <v>0</v>
      </c>
      <c r="Q135" s="207"/>
      <c r="R135" s="208">
        <f>SUM(R136:R147)</f>
        <v>0</v>
      </c>
      <c r="S135" s="207"/>
      <c r="T135" s="209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84</v>
      </c>
      <c r="AT135" s="211" t="s">
        <v>75</v>
      </c>
      <c r="AU135" s="211" t="s">
        <v>84</v>
      </c>
      <c r="AY135" s="210" t="s">
        <v>122</v>
      </c>
      <c r="BK135" s="212">
        <f>SUM(BK136:BK147)</f>
        <v>0</v>
      </c>
    </row>
    <row r="136" s="2" customFormat="1" ht="33" customHeight="1">
      <c r="A136" s="35"/>
      <c r="B136" s="36"/>
      <c r="C136" s="228" t="s">
        <v>161</v>
      </c>
      <c r="D136" s="228" t="s">
        <v>132</v>
      </c>
      <c r="E136" s="229" t="s">
        <v>619</v>
      </c>
      <c r="F136" s="230" t="s">
        <v>620</v>
      </c>
      <c r="G136" s="231" t="s">
        <v>128</v>
      </c>
      <c r="H136" s="232">
        <v>1</v>
      </c>
      <c r="I136" s="233"/>
      <c r="J136" s="234">
        <f>ROUND(I136*H136,2)</f>
        <v>0</v>
      </c>
      <c r="K136" s="230" t="s">
        <v>129</v>
      </c>
      <c r="L136" s="235"/>
      <c r="M136" s="236" t="s">
        <v>1</v>
      </c>
      <c r="N136" s="237" t="s">
        <v>41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135</v>
      </c>
      <c r="AT136" s="226" t="s">
        <v>132</v>
      </c>
      <c r="AU136" s="226" t="s">
        <v>86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135</v>
      </c>
      <c r="BM136" s="226" t="s">
        <v>621</v>
      </c>
    </row>
    <row r="137" s="2" customFormat="1" ht="33" customHeight="1">
      <c r="A137" s="35"/>
      <c r="B137" s="36"/>
      <c r="C137" s="228" t="s">
        <v>165</v>
      </c>
      <c r="D137" s="228" t="s">
        <v>132</v>
      </c>
      <c r="E137" s="229" t="s">
        <v>622</v>
      </c>
      <c r="F137" s="230" t="s">
        <v>623</v>
      </c>
      <c r="G137" s="231" t="s">
        <v>128</v>
      </c>
      <c r="H137" s="232">
        <v>1</v>
      </c>
      <c r="I137" s="233"/>
      <c r="J137" s="234">
        <f>ROUND(I137*H137,2)</f>
        <v>0</v>
      </c>
      <c r="K137" s="230" t="s">
        <v>129</v>
      </c>
      <c r="L137" s="235"/>
      <c r="M137" s="236" t="s">
        <v>1</v>
      </c>
      <c r="N137" s="237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135</v>
      </c>
      <c r="AT137" s="226" t="s">
        <v>132</v>
      </c>
      <c r="AU137" s="226" t="s">
        <v>86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135</v>
      </c>
      <c r="BM137" s="226" t="s">
        <v>624</v>
      </c>
    </row>
    <row r="138" s="2" customFormat="1" ht="33" customHeight="1">
      <c r="A138" s="35"/>
      <c r="B138" s="36"/>
      <c r="C138" s="228" t="s">
        <v>169</v>
      </c>
      <c r="D138" s="228" t="s">
        <v>132</v>
      </c>
      <c r="E138" s="229" t="s">
        <v>625</v>
      </c>
      <c r="F138" s="230" t="s">
        <v>626</v>
      </c>
      <c r="G138" s="231" t="s">
        <v>128</v>
      </c>
      <c r="H138" s="232">
        <v>4</v>
      </c>
      <c r="I138" s="233"/>
      <c r="J138" s="234">
        <f>ROUND(I138*H138,2)</f>
        <v>0</v>
      </c>
      <c r="K138" s="230" t="s">
        <v>129</v>
      </c>
      <c r="L138" s="235"/>
      <c r="M138" s="236" t="s">
        <v>1</v>
      </c>
      <c r="N138" s="237" t="s">
        <v>41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135</v>
      </c>
      <c r="AT138" s="226" t="s">
        <v>132</v>
      </c>
      <c r="AU138" s="226" t="s">
        <v>86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135</v>
      </c>
      <c r="BM138" s="226" t="s">
        <v>627</v>
      </c>
    </row>
    <row r="139" s="2" customFormat="1" ht="33" customHeight="1">
      <c r="A139" s="35"/>
      <c r="B139" s="36"/>
      <c r="C139" s="215" t="s">
        <v>173</v>
      </c>
      <c r="D139" s="215" t="s">
        <v>125</v>
      </c>
      <c r="E139" s="216" t="s">
        <v>628</v>
      </c>
      <c r="F139" s="217" t="s">
        <v>629</v>
      </c>
      <c r="G139" s="218" t="s">
        <v>128</v>
      </c>
      <c r="H139" s="219">
        <v>6</v>
      </c>
      <c r="I139" s="220"/>
      <c r="J139" s="221">
        <f>ROUND(I139*H139,2)</f>
        <v>0</v>
      </c>
      <c r="K139" s="217" t="s">
        <v>129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380</v>
      </c>
      <c r="AT139" s="226" t="s">
        <v>125</v>
      </c>
      <c r="AU139" s="226" t="s">
        <v>86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380</v>
      </c>
      <c r="BM139" s="226" t="s">
        <v>630</v>
      </c>
    </row>
    <row r="140" s="2" customFormat="1" ht="24.15" customHeight="1">
      <c r="A140" s="35"/>
      <c r="B140" s="36"/>
      <c r="C140" s="228" t="s">
        <v>177</v>
      </c>
      <c r="D140" s="228" t="s">
        <v>132</v>
      </c>
      <c r="E140" s="229" t="s">
        <v>631</v>
      </c>
      <c r="F140" s="230" t="s">
        <v>632</v>
      </c>
      <c r="G140" s="231" t="s">
        <v>128</v>
      </c>
      <c r="H140" s="232">
        <v>1</v>
      </c>
      <c r="I140" s="233"/>
      <c r="J140" s="234">
        <f>ROUND(I140*H140,2)</f>
        <v>0</v>
      </c>
      <c r="K140" s="230" t="s">
        <v>129</v>
      </c>
      <c r="L140" s="235"/>
      <c r="M140" s="236" t="s">
        <v>1</v>
      </c>
      <c r="N140" s="237" t="s">
        <v>41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135</v>
      </c>
      <c r="AT140" s="226" t="s">
        <v>132</v>
      </c>
      <c r="AU140" s="226" t="s">
        <v>86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135</v>
      </c>
      <c r="BM140" s="226" t="s">
        <v>633</v>
      </c>
    </row>
    <row r="141" s="2" customFormat="1" ht="33" customHeight="1">
      <c r="A141" s="35"/>
      <c r="B141" s="36"/>
      <c r="C141" s="215" t="s">
        <v>181</v>
      </c>
      <c r="D141" s="215" t="s">
        <v>125</v>
      </c>
      <c r="E141" s="216" t="s">
        <v>634</v>
      </c>
      <c r="F141" s="217" t="s">
        <v>635</v>
      </c>
      <c r="G141" s="218" t="s">
        <v>128</v>
      </c>
      <c r="H141" s="219">
        <v>1</v>
      </c>
      <c r="I141" s="220"/>
      <c r="J141" s="221">
        <f>ROUND(I141*H141,2)</f>
        <v>0</v>
      </c>
      <c r="K141" s="217" t="s">
        <v>129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380</v>
      </c>
      <c r="AT141" s="226" t="s">
        <v>125</v>
      </c>
      <c r="AU141" s="226" t="s">
        <v>86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380</v>
      </c>
      <c r="BM141" s="226" t="s">
        <v>636</v>
      </c>
    </row>
    <row r="142" s="2" customFormat="1" ht="24.15" customHeight="1">
      <c r="A142" s="35"/>
      <c r="B142" s="36"/>
      <c r="C142" s="228" t="s">
        <v>8</v>
      </c>
      <c r="D142" s="228" t="s">
        <v>132</v>
      </c>
      <c r="E142" s="229" t="s">
        <v>637</v>
      </c>
      <c r="F142" s="230" t="s">
        <v>638</v>
      </c>
      <c r="G142" s="231" t="s">
        <v>128</v>
      </c>
      <c r="H142" s="232">
        <v>7</v>
      </c>
      <c r="I142" s="233"/>
      <c r="J142" s="234">
        <f>ROUND(I142*H142,2)</f>
        <v>0</v>
      </c>
      <c r="K142" s="230" t="s">
        <v>129</v>
      </c>
      <c r="L142" s="235"/>
      <c r="M142" s="236" t="s">
        <v>1</v>
      </c>
      <c r="N142" s="237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639</v>
      </c>
      <c r="AT142" s="226" t="s">
        <v>132</v>
      </c>
      <c r="AU142" s="226" t="s">
        <v>86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380</v>
      </c>
      <c r="BM142" s="226" t="s">
        <v>640</v>
      </c>
    </row>
    <row r="143" s="2" customFormat="1" ht="24.15" customHeight="1">
      <c r="A143" s="35"/>
      <c r="B143" s="36"/>
      <c r="C143" s="228" t="s">
        <v>188</v>
      </c>
      <c r="D143" s="228" t="s">
        <v>132</v>
      </c>
      <c r="E143" s="229" t="s">
        <v>641</v>
      </c>
      <c r="F143" s="230" t="s">
        <v>642</v>
      </c>
      <c r="G143" s="231" t="s">
        <v>128</v>
      </c>
      <c r="H143" s="232">
        <v>1</v>
      </c>
      <c r="I143" s="233"/>
      <c r="J143" s="234">
        <f>ROUND(I143*H143,2)</f>
        <v>0</v>
      </c>
      <c r="K143" s="230" t="s">
        <v>129</v>
      </c>
      <c r="L143" s="235"/>
      <c r="M143" s="236" t="s">
        <v>1</v>
      </c>
      <c r="N143" s="237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639</v>
      </c>
      <c r="AT143" s="226" t="s">
        <v>132</v>
      </c>
      <c r="AU143" s="226" t="s">
        <v>86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380</v>
      </c>
      <c r="BM143" s="226" t="s">
        <v>643</v>
      </c>
    </row>
    <row r="144" s="2" customFormat="1" ht="24.15" customHeight="1">
      <c r="A144" s="35"/>
      <c r="B144" s="36"/>
      <c r="C144" s="215" t="s">
        <v>192</v>
      </c>
      <c r="D144" s="215" t="s">
        <v>125</v>
      </c>
      <c r="E144" s="216" t="s">
        <v>644</v>
      </c>
      <c r="F144" s="217" t="s">
        <v>645</v>
      </c>
      <c r="G144" s="218" t="s">
        <v>128</v>
      </c>
      <c r="H144" s="219">
        <v>8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380</v>
      </c>
      <c r="AT144" s="226" t="s">
        <v>125</v>
      </c>
      <c r="AU144" s="226" t="s">
        <v>86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380</v>
      </c>
      <c r="BM144" s="226" t="s">
        <v>646</v>
      </c>
    </row>
    <row r="145" s="2" customFormat="1" ht="24.15" customHeight="1">
      <c r="A145" s="35"/>
      <c r="B145" s="36"/>
      <c r="C145" s="228" t="s">
        <v>197</v>
      </c>
      <c r="D145" s="228" t="s">
        <v>132</v>
      </c>
      <c r="E145" s="229" t="s">
        <v>647</v>
      </c>
      <c r="F145" s="230" t="s">
        <v>648</v>
      </c>
      <c r="G145" s="231" t="s">
        <v>128</v>
      </c>
      <c r="H145" s="232">
        <v>10</v>
      </c>
      <c r="I145" s="233"/>
      <c r="J145" s="234">
        <f>ROUND(I145*H145,2)</f>
        <v>0</v>
      </c>
      <c r="K145" s="230" t="s">
        <v>129</v>
      </c>
      <c r="L145" s="235"/>
      <c r="M145" s="236" t="s">
        <v>1</v>
      </c>
      <c r="N145" s="237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135</v>
      </c>
      <c r="AT145" s="226" t="s">
        <v>132</v>
      </c>
      <c r="AU145" s="226" t="s">
        <v>86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135</v>
      </c>
      <c r="BM145" s="226" t="s">
        <v>649</v>
      </c>
    </row>
    <row r="146" s="2" customFormat="1" ht="21.75" customHeight="1">
      <c r="A146" s="35"/>
      <c r="B146" s="36"/>
      <c r="C146" s="215" t="s">
        <v>201</v>
      </c>
      <c r="D146" s="215" t="s">
        <v>125</v>
      </c>
      <c r="E146" s="216" t="s">
        <v>650</v>
      </c>
      <c r="F146" s="217" t="s">
        <v>651</v>
      </c>
      <c r="G146" s="218" t="s">
        <v>128</v>
      </c>
      <c r="H146" s="219">
        <v>10</v>
      </c>
      <c r="I146" s="220"/>
      <c r="J146" s="221">
        <f>ROUND(I146*H146,2)</f>
        <v>0</v>
      </c>
      <c r="K146" s="217" t="s">
        <v>129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380</v>
      </c>
      <c r="AT146" s="226" t="s">
        <v>125</v>
      </c>
      <c r="AU146" s="226" t="s">
        <v>86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380</v>
      </c>
      <c r="BM146" s="226" t="s">
        <v>652</v>
      </c>
    </row>
    <row r="147" s="2" customFormat="1" ht="49.05" customHeight="1">
      <c r="A147" s="35"/>
      <c r="B147" s="36"/>
      <c r="C147" s="215" t="s">
        <v>205</v>
      </c>
      <c r="D147" s="215" t="s">
        <v>125</v>
      </c>
      <c r="E147" s="216" t="s">
        <v>381</v>
      </c>
      <c r="F147" s="217" t="s">
        <v>382</v>
      </c>
      <c r="G147" s="218" t="s">
        <v>383</v>
      </c>
      <c r="H147" s="219">
        <v>18</v>
      </c>
      <c r="I147" s="220"/>
      <c r="J147" s="221">
        <f>ROUND(I147*H147,2)</f>
        <v>0</v>
      </c>
      <c r="K147" s="217" t="s">
        <v>129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380</v>
      </c>
      <c r="AT147" s="226" t="s">
        <v>125</v>
      </c>
      <c r="AU147" s="226" t="s">
        <v>86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380</v>
      </c>
      <c r="BM147" s="226" t="s">
        <v>653</v>
      </c>
    </row>
    <row r="148" s="12" customFormat="1" ht="22.8" customHeight="1">
      <c r="A148" s="12"/>
      <c r="B148" s="199"/>
      <c r="C148" s="200"/>
      <c r="D148" s="201" t="s">
        <v>75</v>
      </c>
      <c r="E148" s="213" t="s">
        <v>123</v>
      </c>
      <c r="F148" s="213" t="s">
        <v>124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SUM(P149:P211)</f>
        <v>0</v>
      </c>
      <c r="Q148" s="207"/>
      <c r="R148" s="208">
        <f>SUM(R149:R211)</f>
        <v>0</v>
      </c>
      <c r="S148" s="207"/>
      <c r="T148" s="209">
        <f>SUM(T149:T211)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84</v>
      </c>
      <c r="AT148" s="211" t="s">
        <v>75</v>
      </c>
      <c r="AU148" s="211" t="s">
        <v>84</v>
      </c>
      <c r="AY148" s="210" t="s">
        <v>122</v>
      </c>
      <c r="BK148" s="212">
        <f>SUM(BK149:BK211)</f>
        <v>0</v>
      </c>
    </row>
    <row r="149" s="2" customFormat="1" ht="16.5" customHeight="1">
      <c r="A149" s="35"/>
      <c r="B149" s="36"/>
      <c r="C149" s="228" t="s">
        <v>7</v>
      </c>
      <c r="D149" s="228" t="s">
        <v>132</v>
      </c>
      <c r="E149" s="229" t="s">
        <v>133</v>
      </c>
      <c r="F149" s="230" t="s">
        <v>475</v>
      </c>
      <c r="G149" s="231" t="s">
        <v>128</v>
      </c>
      <c r="H149" s="232">
        <v>18</v>
      </c>
      <c r="I149" s="233"/>
      <c r="J149" s="234">
        <f>ROUND(I149*H149,2)</f>
        <v>0</v>
      </c>
      <c r="K149" s="230" t="s">
        <v>129</v>
      </c>
      <c r="L149" s="235"/>
      <c r="M149" s="236" t="s">
        <v>1</v>
      </c>
      <c r="N149" s="237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157</v>
      </c>
      <c r="AT149" s="226" t="s">
        <v>132</v>
      </c>
      <c r="AU149" s="226" t="s">
        <v>86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141</v>
      </c>
      <c r="BM149" s="226" t="s">
        <v>654</v>
      </c>
    </row>
    <row r="150" s="2" customFormat="1" ht="16.5" customHeight="1">
      <c r="A150" s="35"/>
      <c r="B150" s="36"/>
      <c r="C150" s="215" t="s">
        <v>212</v>
      </c>
      <c r="D150" s="215" t="s">
        <v>125</v>
      </c>
      <c r="E150" s="216" t="s">
        <v>126</v>
      </c>
      <c r="F150" s="217" t="s">
        <v>127</v>
      </c>
      <c r="G150" s="218" t="s">
        <v>128</v>
      </c>
      <c r="H150" s="219">
        <v>18</v>
      </c>
      <c r="I150" s="220"/>
      <c r="J150" s="221">
        <f>ROUND(I150*H150,2)</f>
        <v>0</v>
      </c>
      <c r="K150" s="217" t="s">
        <v>129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141</v>
      </c>
      <c r="AT150" s="226" t="s">
        <v>125</v>
      </c>
      <c r="AU150" s="226" t="s">
        <v>86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141</v>
      </c>
      <c r="BM150" s="226" t="s">
        <v>655</v>
      </c>
    </row>
    <row r="151" s="2" customFormat="1" ht="24.15" customHeight="1">
      <c r="A151" s="35"/>
      <c r="B151" s="36"/>
      <c r="C151" s="228" t="s">
        <v>216</v>
      </c>
      <c r="D151" s="228" t="s">
        <v>132</v>
      </c>
      <c r="E151" s="229" t="s">
        <v>146</v>
      </c>
      <c r="F151" s="230" t="s">
        <v>478</v>
      </c>
      <c r="G151" s="231" t="s">
        <v>128</v>
      </c>
      <c r="H151" s="232">
        <v>18</v>
      </c>
      <c r="I151" s="233"/>
      <c r="J151" s="234">
        <f>ROUND(I151*H151,2)</f>
        <v>0</v>
      </c>
      <c r="K151" s="230" t="s">
        <v>129</v>
      </c>
      <c r="L151" s="235"/>
      <c r="M151" s="236" t="s">
        <v>1</v>
      </c>
      <c r="N151" s="237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135</v>
      </c>
      <c r="AT151" s="226" t="s">
        <v>132</v>
      </c>
      <c r="AU151" s="226" t="s">
        <v>86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135</v>
      </c>
      <c r="BM151" s="226" t="s">
        <v>656</v>
      </c>
    </row>
    <row r="152" s="2" customFormat="1" ht="24.15" customHeight="1">
      <c r="A152" s="35"/>
      <c r="B152" s="36"/>
      <c r="C152" s="228" t="s">
        <v>220</v>
      </c>
      <c r="D152" s="228" t="s">
        <v>132</v>
      </c>
      <c r="E152" s="229" t="s">
        <v>313</v>
      </c>
      <c r="F152" s="230" t="s">
        <v>480</v>
      </c>
      <c r="G152" s="231" t="s">
        <v>128</v>
      </c>
      <c r="H152" s="232">
        <v>20</v>
      </c>
      <c r="I152" s="233"/>
      <c r="J152" s="234">
        <f>ROUND(I152*H152,2)</f>
        <v>0</v>
      </c>
      <c r="K152" s="230" t="s">
        <v>129</v>
      </c>
      <c r="L152" s="235"/>
      <c r="M152" s="236" t="s">
        <v>1</v>
      </c>
      <c r="N152" s="237" t="s">
        <v>41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135</v>
      </c>
      <c r="AT152" s="226" t="s">
        <v>132</v>
      </c>
      <c r="AU152" s="226" t="s">
        <v>86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84</v>
      </c>
      <c r="BK152" s="227">
        <f>ROUND(I152*H152,2)</f>
        <v>0</v>
      </c>
      <c r="BL152" s="14" t="s">
        <v>135</v>
      </c>
      <c r="BM152" s="226" t="s">
        <v>657</v>
      </c>
    </row>
    <row r="153" s="2" customFormat="1" ht="16.5" customHeight="1">
      <c r="A153" s="35"/>
      <c r="B153" s="36"/>
      <c r="C153" s="215" t="s">
        <v>224</v>
      </c>
      <c r="D153" s="215" t="s">
        <v>125</v>
      </c>
      <c r="E153" s="216" t="s">
        <v>309</v>
      </c>
      <c r="F153" s="217" t="s">
        <v>310</v>
      </c>
      <c r="G153" s="218" t="s">
        <v>128</v>
      </c>
      <c r="H153" s="219">
        <v>20</v>
      </c>
      <c r="I153" s="220"/>
      <c r="J153" s="221">
        <f>ROUND(I153*H153,2)</f>
        <v>0</v>
      </c>
      <c r="K153" s="217" t="s">
        <v>129</v>
      </c>
      <c r="L153" s="41"/>
      <c r="M153" s="222" t="s">
        <v>1</v>
      </c>
      <c r="N153" s="223" t="s">
        <v>41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380</v>
      </c>
      <c r="AT153" s="226" t="s">
        <v>125</v>
      </c>
      <c r="AU153" s="226" t="s">
        <v>86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380</v>
      </c>
      <c r="BM153" s="226" t="s">
        <v>658</v>
      </c>
    </row>
    <row r="154" s="2" customFormat="1" ht="24.15" customHeight="1">
      <c r="A154" s="35"/>
      <c r="B154" s="36"/>
      <c r="C154" s="228" t="s">
        <v>228</v>
      </c>
      <c r="D154" s="228" t="s">
        <v>132</v>
      </c>
      <c r="E154" s="229" t="s">
        <v>321</v>
      </c>
      <c r="F154" s="230" t="s">
        <v>483</v>
      </c>
      <c r="G154" s="231" t="s">
        <v>128</v>
      </c>
      <c r="H154" s="232">
        <v>8</v>
      </c>
      <c r="I154" s="233"/>
      <c r="J154" s="234">
        <f>ROUND(I154*H154,2)</f>
        <v>0</v>
      </c>
      <c r="K154" s="230" t="s">
        <v>129</v>
      </c>
      <c r="L154" s="235"/>
      <c r="M154" s="236" t="s">
        <v>1</v>
      </c>
      <c r="N154" s="237" t="s">
        <v>41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135</v>
      </c>
      <c r="AT154" s="226" t="s">
        <v>132</v>
      </c>
      <c r="AU154" s="226" t="s">
        <v>86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135</v>
      </c>
      <c r="BM154" s="226" t="s">
        <v>659</v>
      </c>
    </row>
    <row r="155" s="2" customFormat="1" ht="16.5" customHeight="1">
      <c r="A155" s="35"/>
      <c r="B155" s="36"/>
      <c r="C155" s="215" t="s">
        <v>232</v>
      </c>
      <c r="D155" s="215" t="s">
        <v>125</v>
      </c>
      <c r="E155" s="216" t="s">
        <v>317</v>
      </c>
      <c r="F155" s="217" t="s">
        <v>318</v>
      </c>
      <c r="G155" s="218" t="s">
        <v>128</v>
      </c>
      <c r="H155" s="219">
        <v>8</v>
      </c>
      <c r="I155" s="220"/>
      <c r="J155" s="221">
        <f>ROUND(I155*H155,2)</f>
        <v>0</v>
      </c>
      <c r="K155" s="217" t="s">
        <v>129</v>
      </c>
      <c r="L155" s="41"/>
      <c r="M155" s="222" t="s">
        <v>1</v>
      </c>
      <c r="N155" s="223" t="s">
        <v>41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380</v>
      </c>
      <c r="AT155" s="226" t="s">
        <v>125</v>
      </c>
      <c r="AU155" s="226" t="s">
        <v>86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380</v>
      </c>
      <c r="BM155" s="226" t="s">
        <v>660</v>
      </c>
    </row>
    <row r="156" s="2" customFormat="1" ht="24.15" customHeight="1">
      <c r="A156" s="35"/>
      <c r="B156" s="36"/>
      <c r="C156" s="215" t="s">
        <v>236</v>
      </c>
      <c r="D156" s="215" t="s">
        <v>125</v>
      </c>
      <c r="E156" s="216" t="s">
        <v>150</v>
      </c>
      <c r="F156" s="217" t="s">
        <v>151</v>
      </c>
      <c r="G156" s="218" t="s">
        <v>128</v>
      </c>
      <c r="H156" s="219">
        <v>72</v>
      </c>
      <c r="I156" s="220"/>
      <c r="J156" s="221">
        <f>ROUND(I156*H156,2)</f>
        <v>0</v>
      </c>
      <c r="K156" s="217" t="s">
        <v>129</v>
      </c>
      <c r="L156" s="41"/>
      <c r="M156" s="222" t="s">
        <v>1</v>
      </c>
      <c r="N156" s="223" t="s">
        <v>41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380</v>
      </c>
      <c r="AT156" s="226" t="s">
        <v>125</v>
      </c>
      <c r="AU156" s="226" t="s">
        <v>86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380</v>
      </c>
      <c r="BM156" s="226" t="s">
        <v>661</v>
      </c>
    </row>
    <row r="157" s="2" customFormat="1" ht="16.5" customHeight="1">
      <c r="A157" s="35"/>
      <c r="B157" s="36"/>
      <c r="C157" s="215" t="s">
        <v>240</v>
      </c>
      <c r="D157" s="215" t="s">
        <v>125</v>
      </c>
      <c r="E157" s="216" t="s">
        <v>193</v>
      </c>
      <c r="F157" s="217" t="s">
        <v>194</v>
      </c>
      <c r="G157" s="218" t="s">
        <v>195</v>
      </c>
      <c r="H157" s="219">
        <v>300</v>
      </c>
      <c r="I157" s="220"/>
      <c r="J157" s="221">
        <f>ROUND(I157*H157,2)</f>
        <v>0</v>
      </c>
      <c r="K157" s="217" t="s">
        <v>129</v>
      </c>
      <c r="L157" s="41"/>
      <c r="M157" s="222" t="s">
        <v>1</v>
      </c>
      <c r="N157" s="223" t="s">
        <v>41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380</v>
      </c>
      <c r="AT157" s="226" t="s">
        <v>125</v>
      </c>
      <c r="AU157" s="226" t="s">
        <v>86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380</v>
      </c>
      <c r="BM157" s="226" t="s">
        <v>662</v>
      </c>
    </row>
    <row r="158" s="2" customFormat="1" ht="16.5" customHeight="1">
      <c r="A158" s="35"/>
      <c r="B158" s="36"/>
      <c r="C158" s="228" t="s">
        <v>244</v>
      </c>
      <c r="D158" s="228" t="s">
        <v>132</v>
      </c>
      <c r="E158" s="229" t="s">
        <v>493</v>
      </c>
      <c r="F158" s="230" t="s">
        <v>494</v>
      </c>
      <c r="G158" s="231" t="s">
        <v>128</v>
      </c>
      <c r="H158" s="232">
        <v>4</v>
      </c>
      <c r="I158" s="233"/>
      <c r="J158" s="234">
        <f>ROUND(I158*H158,2)</f>
        <v>0</v>
      </c>
      <c r="K158" s="230" t="s">
        <v>129</v>
      </c>
      <c r="L158" s="235"/>
      <c r="M158" s="236" t="s">
        <v>1</v>
      </c>
      <c r="N158" s="237" t="s">
        <v>41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135</v>
      </c>
      <c r="AT158" s="226" t="s">
        <v>132</v>
      </c>
      <c r="AU158" s="226" t="s">
        <v>86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135</v>
      </c>
      <c r="BM158" s="226" t="s">
        <v>663</v>
      </c>
    </row>
    <row r="159" s="2" customFormat="1" ht="16.5" customHeight="1">
      <c r="A159" s="35"/>
      <c r="B159" s="36"/>
      <c r="C159" s="215" t="s">
        <v>248</v>
      </c>
      <c r="D159" s="215" t="s">
        <v>125</v>
      </c>
      <c r="E159" s="216" t="s">
        <v>496</v>
      </c>
      <c r="F159" s="217" t="s">
        <v>497</v>
      </c>
      <c r="G159" s="218" t="s">
        <v>128</v>
      </c>
      <c r="H159" s="219">
        <v>4</v>
      </c>
      <c r="I159" s="220"/>
      <c r="J159" s="221">
        <f>ROUND(I159*H159,2)</f>
        <v>0</v>
      </c>
      <c r="K159" s="217" t="s">
        <v>129</v>
      </c>
      <c r="L159" s="41"/>
      <c r="M159" s="222" t="s">
        <v>1</v>
      </c>
      <c r="N159" s="223" t="s">
        <v>41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380</v>
      </c>
      <c r="AT159" s="226" t="s">
        <v>125</v>
      </c>
      <c r="AU159" s="226" t="s">
        <v>86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84</v>
      </c>
      <c r="BK159" s="227">
        <f>ROUND(I159*H159,2)</f>
        <v>0</v>
      </c>
      <c r="BL159" s="14" t="s">
        <v>380</v>
      </c>
      <c r="BM159" s="226" t="s">
        <v>664</v>
      </c>
    </row>
    <row r="160" s="2" customFormat="1" ht="16.5" customHeight="1">
      <c r="A160" s="35"/>
      <c r="B160" s="36"/>
      <c r="C160" s="228" t="s">
        <v>252</v>
      </c>
      <c r="D160" s="228" t="s">
        <v>132</v>
      </c>
      <c r="E160" s="229" t="s">
        <v>166</v>
      </c>
      <c r="F160" s="230" t="s">
        <v>499</v>
      </c>
      <c r="G160" s="231" t="s">
        <v>128</v>
      </c>
      <c r="H160" s="232">
        <v>57</v>
      </c>
      <c r="I160" s="233"/>
      <c r="J160" s="234">
        <f>ROUND(I160*H160,2)</f>
        <v>0</v>
      </c>
      <c r="K160" s="230" t="s">
        <v>129</v>
      </c>
      <c r="L160" s="235"/>
      <c r="M160" s="236" t="s">
        <v>1</v>
      </c>
      <c r="N160" s="237" t="s">
        <v>41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135</v>
      </c>
      <c r="AT160" s="226" t="s">
        <v>132</v>
      </c>
      <c r="AU160" s="226" t="s">
        <v>86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135</v>
      </c>
      <c r="BM160" s="226" t="s">
        <v>665</v>
      </c>
    </row>
    <row r="161" s="2" customFormat="1" ht="16.5" customHeight="1">
      <c r="A161" s="35"/>
      <c r="B161" s="36"/>
      <c r="C161" s="215" t="s">
        <v>256</v>
      </c>
      <c r="D161" s="215" t="s">
        <v>125</v>
      </c>
      <c r="E161" s="216" t="s">
        <v>162</v>
      </c>
      <c r="F161" s="217" t="s">
        <v>163</v>
      </c>
      <c r="G161" s="218" t="s">
        <v>128</v>
      </c>
      <c r="H161" s="219">
        <v>57</v>
      </c>
      <c r="I161" s="220"/>
      <c r="J161" s="221">
        <f>ROUND(I161*H161,2)</f>
        <v>0</v>
      </c>
      <c r="K161" s="217" t="s">
        <v>129</v>
      </c>
      <c r="L161" s="41"/>
      <c r="M161" s="222" t="s">
        <v>1</v>
      </c>
      <c r="N161" s="223" t="s">
        <v>41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380</v>
      </c>
      <c r="AT161" s="226" t="s">
        <v>125</v>
      </c>
      <c r="AU161" s="226" t="s">
        <v>86</v>
      </c>
      <c r="AY161" s="14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84</v>
      </c>
      <c r="BK161" s="227">
        <f>ROUND(I161*H161,2)</f>
        <v>0</v>
      </c>
      <c r="BL161" s="14" t="s">
        <v>380</v>
      </c>
      <c r="BM161" s="226" t="s">
        <v>666</v>
      </c>
    </row>
    <row r="162" s="2" customFormat="1" ht="16.5" customHeight="1">
      <c r="A162" s="35"/>
      <c r="B162" s="36"/>
      <c r="C162" s="228" t="s">
        <v>260</v>
      </c>
      <c r="D162" s="228" t="s">
        <v>132</v>
      </c>
      <c r="E162" s="229" t="s">
        <v>667</v>
      </c>
      <c r="F162" s="230" t="s">
        <v>668</v>
      </c>
      <c r="G162" s="231" t="s">
        <v>128</v>
      </c>
      <c r="H162" s="232">
        <v>4</v>
      </c>
      <c r="I162" s="233"/>
      <c r="J162" s="234">
        <f>ROUND(I162*H162,2)</f>
        <v>0</v>
      </c>
      <c r="K162" s="230" t="s">
        <v>129</v>
      </c>
      <c r="L162" s="235"/>
      <c r="M162" s="236" t="s">
        <v>1</v>
      </c>
      <c r="N162" s="237" t="s">
        <v>41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135</v>
      </c>
      <c r="AT162" s="226" t="s">
        <v>132</v>
      </c>
      <c r="AU162" s="226" t="s">
        <v>86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135</v>
      </c>
      <c r="BM162" s="226" t="s">
        <v>669</v>
      </c>
    </row>
    <row r="163" s="2" customFormat="1" ht="21.75" customHeight="1">
      <c r="A163" s="35"/>
      <c r="B163" s="36"/>
      <c r="C163" s="215" t="s">
        <v>264</v>
      </c>
      <c r="D163" s="215" t="s">
        <v>125</v>
      </c>
      <c r="E163" s="216" t="s">
        <v>670</v>
      </c>
      <c r="F163" s="217" t="s">
        <v>671</v>
      </c>
      <c r="G163" s="218" t="s">
        <v>128</v>
      </c>
      <c r="H163" s="219">
        <v>4</v>
      </c>
      <c r="I163" s="220"/>
      <c r="J163" s="221">
        <f>ROUND(I163*H163,2)</f>
        <v>0</v>
      </c>
      <c r="K163" s="217" t="s">
        <v>129</v>
      </c>
      <c r="L163" s="41"/>
      <c r="M163" s="222" t="s">
        <v>1</v>
      </c>
      <c r="N163" s="223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380</v>
      </c>
      <c r="AT163" s="226" t="s">
        <v>125</v>
      </c>
      <c r="AU163" s="226" t="s">
        <v>86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380</v>
      </c>
      <c r="BM163" s="226" t="s">
        <v>672</v>
      </c>
    </row>
    <row r="164" s="2" customFormat="1" ht="24.15" customHeight="1">
      <c r="A164" s="35"/>
      <c r="B164" s="36"/>
      <c r="C164" s="228" t="s">
        <v>268</v>
      </c>
      <c r="D164" s="228" t="s">
        <v>132</v>
      </c>
      <c r="E164" s="229" t="s">
        <v>189</v>
      </c>
      <c r="F164" s="230" t="s">
        <v>673</v>
      </c>
      <c r="G164" s="231" t="s">
        <v>128</v>
      </c>
      <c r="H164" s="232">
        <v>2</v>
      </c>
      <c r="I164" s="233"/>
      <c r="J164" s="234">
        <f>ROUND(I164*H164,2)</f>
        <v>0</v>
      </c>
      <c r="K164" s="230" t="s">
        <v>129</v>
      </c>
      <c r="L164" s="235"/>
      <c r="M164" s="236" t="s">
        <v>1</v>
      </c>
      <c r="N164" s="237" t="s">
        <v>41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135</v>
      </c>
      <c r="AT164" s="226" t="s">
        <v>132</v>
      </c>
      <c r="AU164" s="226" t="s">
        <v>86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135</v>
      </c>
      <c r="BM164" s="226" t="s">
        <v>674</v>
      </c>
    </row>
    <row r="165" s="2" customFormat="1" ht="16.5" customHeight="1">
      <c r="A165" s="35"/>
      <c r="B165" s="36"/>
      <c r="C165" s="215" t="s">
        <v>272</v>
      </c>
      <c r="D165" s="215" t="s">
        <v>125</v>
      </c>
      <c r="E165" s="216" t="s">
        <v>185</v>
      </c>
      <c r="F165" s="217" t="s">
        <v>186</v>
      </c>
      <c r="G165" s="218" t="s">
        <v>128</v>
      </c>
      <c r="H165" s="219">
        <v>2</v>
      </c>
      <c r="I165" s="220"/>
      <c r="J165" s="221">
        <f>ROUND(I165*H165,2)</f>
        <v>0</v>
      </c>
      <c r="K165" s="217" t="s">
        <v>129</v>
      </c>
      <c r="L165" s="41"/>
      <c r="M165" s="222" t="s">
        <v>1</v>
      </c>
      <c r="N165" s="223" t="s">
        <v>41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380</v>
      </c>
      <c r="AT165" s="226" t="s">
        <v>125</v>
      </c>
      <c r="AU165" s="226" t="s">
        <v>86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380</v>
      </c>
      <c r="BM165" s="226" t="s">
        <v>675</v>
      </c>
    </row>
    <row r="166" s="2" customFormat="1" ht="24.15" customHeight="1">
      <c r="A166" s="35"/>
      <c r="B166" s="36"/>
      <c r="C166" s="228" t="s">
        <v>276</v>
      </c>
      <c r="D166" s="228" t="s">
        <v>132</v>
      </c>
      <c r="E166" s="229" t="s">
        <v>676</v>
      </c>
      <c r="F166" s="230" t="s">
        <v>677</v>
      </c>
      <c r="G166" s="231" t="s">
        <v>195</v>
      </c>
      <c r="H166" s="232">
        <v>26</v>
      </c>
      <c r="I166" s="233"/>
      <c r="J166" s="234">
        <f>ROUND(I166*H166,2)</f>
        <v>0</v>
      </c>
      <c r="K166" s="230" t="s">
        <v>129</v>
      </c>
      <c r="L166" s="235"/>
      <c r="M166" s="236" t="s">
        <v>1</v>
      </c>
      <c r="N166" s="237" t="s">
        <v>41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135</v>
      </c>
      <c r="AT166" s="226" t="s">
        <v>132</v>
      </c>
      <c r="AU166" s="226" t="s">
        <v>86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135</v>
      </c>
      <c r="BM166" s="226" t="s">
        <v>678</v>
      </c>
    </row>
    <row r="167" s="2" customFormat="1" ht="16.5" customHeight="1">
      <c r="A167" s="35"/>
      <c r="B167" s="36"/>
      <c r="C167" s="215" t="s">
        <v>280</v>
      </c>
      <c r="D167" s="215" t="s">
        <v>125</v>
      </c>
      <c r="E167" s="216" t="s">
        <v>679</v>
      </c>
      <c r="F167" s="217" t="s">
        <v>680</v>
      </c>
      <c r="G167" s="218" t="s">
        <v>195</v>
      </c>
      <c r="H167" s="219">
        <v>26</v>
      </c>
      <c r="I167" s="220"/>
      <c r="J167" s="221">
        <f>ROUND(I167*H167,2)</f>
        <v>0</v>
      </c>
      <c r="K167" s="217" t="s">
        <v>129</v>
      </c>
      <c r="L167" s="41"/>
      <c r="M167" s="222" t="s">
        <v>1</v>
      </c>
      <c r="N167" s="223" t="s">
        <v>41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380</v>
      </c>
      <c r="AT167" s="226" t="s">
        <v>125</v>
      </c>
      <c r="AU167" s="226" t="s">
        <v>86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380</v>
      </c>
      <c r="BM167" s="226" t="s">
        <v>681</v>
      </c>
    </row>
    <row r="168" s="2" customFormat="1" ht="33" customHeight="1">
      <c r="A168" s="35"/>
      <c r="B168" s="36"/>
      <c r="C168" s="215" t="s">
        <v>284</v>
      </c>
      <c r="D168" s="215" t="s">
        <v>125</v>
      </c>
      <c r="E168" s="216" t="s">
        <v>682</v>
      </c>
      <c r="F168" s="217" t="s">
        <v>683</v>
      </c>
      <c r="G168" s="218" t="s">
        <v>128</v>
      </c>
      <c r="H168" s="219">
        <v>1</v>
      </c>
      <c r="I168" s="220"/>
      <c r="J168" s="221">
        <f>ROUND(I168*H168,2)</f>
        <v>0</v>
      </c>
      <c r="K168" s="217" t="s">
        <v>129</v>
      </c>
      <c r="L168" s="41"/>
      <c r="M168" s="222" t="s">
        <v>1</v>
      </c>
      <c r="N168" s="223" t="s">
        <v>41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380</v>
      </c>
      <c r="AT168" s="226" t="s">
        <v>125</v>
      </c>
      <c r="AU168" s="226" t="s">
        <v>86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380</v>
      </c>
      <c r="BM168" s="226" t="s">
        <v>684</v>
      </c>
    </row>
    <row r="169" s="2" customFormat="1" ht="24.15" customHeight="1">
      <c r="A169" s="35"/>
      <c r="B169" s="36"/>
      <c r="C169" s="215" t="s">
        <v>288</v>
      </c>
      <c r="D169" s="215" t="s">
        <v>125</v>
      </c>
      <c r="E169" s="216" t="s">
        <v>685</v>
      </c>
      <c r="F169" s="217" t="s">
        <v>686</v>
      </c>
      <c r="G169" s="218" t="s">
        <v>128</v>
      </c>
      <c r="H169" s="219">
        <v>1</v>
      </c>
      <c r="I169" s="220"/>
      <c r="J169" s="221">
        <f>ROUND(I169*H169,2)</f>
        <v>0</v>
      </c>
      <c r="K169" s="217" t="s">
        <v>129</v>
      </c>
      <c r="L169" s="41"/>
      <c r="M169" s="222" t="s">
        <v>1</v>
      </c>
      <c r="N169" s="223" t="s">
        <v>41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380</v>
      </c>
      <c r="AT169" s="226" t="s">
        <v>125</v>
      </c>
      <c r="AU169" s="226" t="s">
        <v>86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380</v>
      </c>
      <c r="BM169" s="226" t="s">
        <v>687</v>
      </c>
    </row>
    <row r="170" s="2" customFormat="1" ht="24.15" customHeight="1">
      <c r="A170" s="35"/>
      <c r="B170" s="36"/>
      <c r="C170" s="215" t="s">
        <v>292</v>
      </c>
      <c r="D170" s="215" t="s">
        <v>125</v>
      </c>
      <c r="E170" s="216" t="s">
        <v>688</v>
      </c>
      <c r="F170" s="217" t="s">
        <v>689</v>
      </c>
      <c r="G170" s="218" t="s">
        <v>128</v>
      </c>
      <c r="H170" s="219">
        <v>1</v>
      </c>
      <c r="I170" s="220"/>
      <c r="J170" s="221">
        <f>ROUND(I170*H170,2)</f>
        <v>0</v>
      </c>
      <c r="K170" s="217" t="s">
        <v>129</v>
      </c>
      <c r="L170" s="41"/>
      <c r="M170" s="222" t="s">
        <v>1</v>
      </c>
      <c r="N170" s="223" t="s">
        <v>41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380</v>
      </c>
      <c r="AT170" s="226" t="s">
        <v>125</v>
      </c>
      <c r="AU170" s="226" t="s">
        <v>86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380</v>
      </c>
      <c r="BM170" s="226" t="s">
        <v>690</v>
      </c>
    </row>
    <row r="171" s="2" customFormat="1" ht="24.15" customHeight="1">
      <c r="A171" s="35"/>
      <c r="B171" s="36"/>
      <c r="C171" s="228" t="s">
        <v>296</v>
      </c>
      <c r="D171" s="228" t="s">
        <v>132</v>
      </c>
      <c r="E171" s="229" t="s">
        <v>691</v>
      </c>
      <c r="F171" s="230" t="s">
        <v>692</v>
      </c>
      <c r="G171" s="231" t="s">
        <v>128</v>
      </c>
      <c r="H171" s="232">
        <v>5</v>
      </c>
      <c r="I171" s="233"/>
      <c r="J171" s="234">
        <f>ROUND(I171*H171,2)</f>
        <v>0</v>
      </c>
      <c r="K171" s="230" t="s">
        <v>129</v>
      </c>
      <c r="L171" s="235"/>
      <c r="M171" s="236" t="s">
        <v>1</v>
      </c>
      <c r="N171" s="237" t="s">
        <v>41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135</v>
      </c>
      <c r="AT171" s="226" t="s">
        <v>132</v>
      </c>
      <c r="AU171" s="226" t="s">
        <v>86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135</v>
      </c>
      <c r="BM171" s="226" t="s">
        <v>693</v>
      </c>
    </row>
    <row r="172" s="2" customFormat="1" ht="24.15" customHeight="1">
      <c r="A172" s="35"/>
      <c r="B172" s="36"/>
      <c r="C172" s="215" t="s">
        <v>300</v>
      </c>
      <c r="D172" s="215" t="s">
        <v>125</v>
      </c>
      <c r="E172" s="216" t="s">
        <v>694</v>
      </c>
      <c r="F172" s="217" t="s">
        <v>695</v>
      </c>
      <c r="G172" s="218" t="s">
        <v>128</v>
      </c>
      <c r="H172" s="219">
        <v>5</v>
      </c>
      <c r="I172" s="220"/>
      <c r="J172" s="221">
        <f>ROUND(I172*H172,2)</f>
        <v>0</v>
      </c>
      <c r="K172" s="217" t="s">
        <v>129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380</v>
      </c>
      <c r="AT172" s="226" t="s">
        <v>125</v>
      </c>
      <c r="AU172" s="226" t="s">
        <v>86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380</v>
      </c>
      <c r="BM172" s="226" t="s">
        <v>696</v>
      </c>
    </row>
    <row r="173" s="2" customFormat="1" ht="24.15" customHeight="1">
      <c r="A173" s="35"/>
      <c r="B173" s="36"/>
      <c r="C173" s="228" t="s">
        <v>304</v>
      </c>
      <c r="D173" s="228" t="s">
        <v>132</v>
      </c>
      <c r="E173" s="229" t="s">
        <v>333</v>
      </c>
      <c r="F173" s="230" t="s">
        <v>697</v>
      </c>
      <c r="G173" s="231" t="s">
        <v>128</v>
      </c>
      <c r="H173" s="232">
        <v>1</v>
      </c>
      <c r="I173" s="233"/>
      <c r="J173" s="234">
        <f>ROUND(I173*H173,2)</f>
        <v>0</v>
      </c>
      <c r="K173" s="230" t="s">
        <v>129</v>
      </c>
      <c r="L173" s="235"/>
      <c r="M173" s="236" t="s">
        <v>1</v>
      </c>
      <c r="N173" s="237" t="s">
        <v>41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135</v>
      </c>
      <c r="AT173" s="226" t="s">
        <v>132</v>
      </c>
      <c r="AU173" s="226" t="s">
        <v>86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135</v>
      </c>
      <c r="BM173" s="226" t="s">
        <v>698</v>
      </c>
    </row>
    <row r="174" s="2" customFormat="1" ht="21.75" customHeight="1">
      <c r="A174" s="35"/>
      <c r="B174" s="36"/>
      <c r="C174" s="215" t="s">
        <v>308</v>
      </c>
      <c r="D174" s="215" t="s">
        <v>125</v>
      </c>
      <c r="E174" s="216" t="s">
        <v>699</v>
      </c>
      <c r="F174" s="217" t="s">
        <v>700</v>
      </c>
      <c r="G174" s="218" t="s">
        <v>128</v>
      </c>
      <c r="H174" s="219">
        <v>1</v>
      </c>
      <c r="I174" s="220"/>
      <c r="J174" s="221">
        <f>ROUND(I174*H174,2)</f>
        <v>0</v>
      </c>
      <c r="K174" s="217" t="s">
        <v>129</v>
      </c>
      <c r="L174" s="41"/>
      <c r="M174" s="222" t="s">
        <v>1</v>
      </c>
      <c r="N174" s="223" t="s">
        <v>41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380</v>
      </c>
      <c r="AT174" s="226" t="s">
        <v>125</v>
      </c>
      <c r="AU174" s="226" t="s">
        <v>86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84</v>
      </c>
      <c r="BK174" s="227">
        <f>ROUND(I174*H174,2)</f>
        <v>0</v>
      </c>
      <c r="BL174" s="14" t="s">
        <v>380</v>
      </c>
      <c r="BM174" s="226" t="s">
        <v>701</v>
      </c>
    </row>
    <row r="175" s="2" customFormat="1" ht="24.15" customHeight="1">
      <c r="A175" s="35"/>
      <c r="B175" s="36"/>
      <c r="C175" s="228" t="s">
        <v>312</v>
      </c>
      <c r="D175" s="228" t="s">
        <v>132</v>
      </c>
      <c r="E175" s="229" t="s">
        <v>702</v>
      </c>
      <c r="F175" s="230" t="s">
        <v>703</v>
      </c>
      <c r="G175" s="231" t="s">
        <v>128</v>
      </c>
      <c r="H175" s="232">
        <v>1</v>
      </c>
      <c r="I175" s="233"/>
      <c r="J175" s="234">
        <f>ROUND(I175*H175,2)</f>
        <v>0</v>
      </c>
      <c r="K175" s="230" t="s">
        <v>129</v>
      </c>
      <c r="L175" s="235"/>
      <c r="M175" s="236" t="s">
        <v>1</v>
      </c>
      <c r="N175" s="237" t="s">
        <v>41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135</v>
      </c>
      <c r="AT175" s="226" t="s">
        <v>132</v>
      </c>
      <c r="AU175" s="226" t="s">
        <v>86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135</v>
      </c>
      <c r="BM175" s="226" t="s">
        <v>704</v>
      </c>
    </row>
    <row r="176" s="2" customFormat="1" ht="21.75" customHeight="1">
      <c r="A176" s="35"/>
      <c r="B176" s="36"/>
      <c r="C176" s="215" t="s">
        <v>316</v>
      </c>
      <c r="D176" s="215" t="s">
        <v>125</v>
      </c>
      <c r="E176" s="216" t="s">
        <v>705</v>
      </c>
      <c r="F176" s="217" t="s">
        <v>706</v>
      </c>
      <c r="G176" s="218" t="s">
        <v>128</v>
      </c>
      <c r="H176" s="219">
        <v>1</v>
      </c>
      <c r="I176" s="220"/>
      <c r="J176" s="221">
        <f>ROUND(I176*H176,2)</f>
        <v>0</v>
      </c>
      <c r="K176" s="217" t="s">
        <v>129</v>
      </c>
      <c r="L176" s="41"/>
      <c r="M176" s="222" t="s">
        <v>1</v>
      </c>
      <c r="N176" s="223" t="s">
        <v>41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380</v>
      </c>
      <c r="AT176" s="226" t="s">
        <v>125</v>
      </c>
      <c r="AU176" s="226" t="s">
        <v>86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380</v>
      </c>
      <c r="BM176" s="226" t="s">
        <v>707</v>
      </c>
    </row>
    <row r="177" s="2" customFormat="1" ht="33" customHeight="1">
      <c r="A177" s="35"/>
      <c r="B177" s="36"/>
      <c r="C177" s="228" t="s">
        <v>320</v>
      </c>
      <c r="D177" s="228" t="s">
        <v>132</v>
      </c>
      <c r="E177" s="229" t="s">
        <v>225</v>
      </c>
      <c r="F177" s="230" t="s">
        <v>708</v>
      </c>
      <c r="G177" s="231" t="s">
        <v>128</v>
      </c>
      <c r="H177" s="232">
        <v>1</v>
      </c>
      <c r="I177" s="233"/>
      <c r="J177" s="234">
        <f>ROUND(I177*H177,2)</f>
        <v>0</v>
      </c>
      <c r="K177" s="230" t="s">
        <v>129</v>
      </c>
      <c r="L177" s="235"/>
      <c r="M177" s="236" t="s">
        <v>1</v>
      </c>
      <c r="N177" s="237" t="s">
        <v>41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135</v>
      </c>
      <c r="AT177" s="226" t="s">
        <v>132</v>
      </c>
      <c r="AU177" s="226" t="s">
        <v>86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84</v>
      </c>
      <c r="BK177" s="227">
        <f>ROUND(I177*H177,2)</f>
        <v>0</v>
      </c>
      <c r="BL177" s="14" t="s">
        <v>135</v>
      </c>
      <c r="BM177" s="226" t="s">
        <v>709</v>
      </c>
    </row>
    <row r="178" s="2" customFormat="1" ht="24.15" customHeight="1">
      <c r="A178" s="35"/>
      <c r="B178" s="36"/>
      <c r="C178" s="215" t="s">
        <v>324</v>
      </c>
      <c r="D178" s="215" t="s">
        <v>125</v>
      </c>
      <c r="E178" s="216" t="s">
        <v>325</v>
      </c>
      <c r="F178" s="217" t="s">
        <v>326</v>
      </c>
      <c r="G178" s="218" t="s">
        <v>128</v>
      </c>
      <c r="H178" s="219">
        <v>1</v>
      </c>
      <c r="I178" s="220"/>
      <c r="J178" s="221">
        <f>ROUND(I178*H178,2)</f>
        <v>0</v>
      </c>
      <c r="K178" s="217" t="s">
        <v>129</v>
      </c>
      <c r="L178" s="41"/>
      <c r="M178" s="222" t="s">
        <v>1</v>
      </c>
      <c r="N178" s="223" t="s">
        <v>41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380</v>
      </c>
      <c r="AT178" s="226" t="s">
        <v>125</v>
      </c>
      <c r="AU178" s="226" t="s">
        <v>86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84</v>
      </c>
      <c r="BK178" s="227">
        <f>ROUND(I178*H178,2)</f>
        <v>0</v>
      </c>
      <c r="BL178" s="14" t="s">
        <v>380</v>
      </c>
      <c r="BM178" s="226" t="s">
        <v>710</v>
      </c>
    </row>
    <row r="179" s="2" customFormat="1" ht="21.75" customHeight="1">
      <c r="A179" s="35"/>
      <c r="B179" s="36"/>
      <c r="C179" s="228" t="s">
        <v>328</v>
      </c>
      <c r="D179" s="228" t="s">
        <v>132</v>
      </c>
      <c r="E179" s="229" t="s">
        <v>233</v>
      </c>
      <c r="F179" s="230" t="s">
        <v>711</v>
      </c>
      <c r="G179" s="231" t="s">
        <v>128</v>
      </c>
      <c r="H179" s="232">
        <v>1</v>
      </c>
      <c r="I179" s="233"/>
      <c r="J179" s="234">
        <f>ROUND(I179*H179,2)</f>
        <v>0</v>
      </c>
      <c r="K179" s="230" t="s">
        <v>129</v>
      </c>
      <c r="L179" s="235"/>
      <c r="M179" s="236" t="s">
        <v>1</v>
      </c>
      <c r="N179" s="237" t="s">
        <v>41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135</v>
      </c>
      <c r="AT179" s="226" t="s">
        <v>132</v>
      </c>
      <c r="AU179" s="226" t="s">
        <v>86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84</v>
      </c>
      <c r="BK179" s="227">
        <f>ROUND(I179*H179,2)</f>
        <v>0</v>
      </c>
      <c r="BL179" s="14" t="s">
        <v>135</v>
      </c>
      <c r="BM179" s="226" t="s">
        <v>712</v>
      </c>
    </row>
    <row r="180" s="2" customFormat="1" ht="37.8" customHeight="1">
      <c r="A180" s="35"/>
      <c r="B180" s="36"/>
      <c r="C180" s="215" t="s">
        <v>332</v>
      </c>
      <c r="D180" s="215" t="s">
        <v>125</v>
      </c>
      <c r="E180" s="216" t="s">
        <v>713</v>
      </c>
      <c r="F180" s="217" t="s">
        <v>714</v>
      </c>
      <c r="G180" s="218" t="s">
        <v>128</v>
      </c>
      <c r="H180" s="219">
        <v>1</v>
      </c>
      <c r="I180" s="220"/>
      <c r="J180" s="221">
        <f>ROUND(I180*H180,2)</f>
        <v>0</v>
      </c>
      <c r="K180" s="217" t="s">
        <v>129</v>
      </c>
      <c r="L180" s="41"/>
      <c r="M180" s="222" t="s">
        <v>1</v>
      </c>
      <c r="N180" s="223" t="s">
        <v>41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380</v>
      </c>
      <c r="AT180" s="226" t="s">
        <v>125</v>
      </c>
      <c r="AU180" s="226" t="s">
        <v>86</v>
      </c>
      <c r="AY180" s="14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84</v>
      </c>
      <c r="BK180" s="227">
        <f>ROUND(I180*H180,2)</f>
        <v>0</v>
      </c>
      <c r="BL180" s="14" t="s">
        <v>380</v>
      </c>
      <c r="BM180" s="226" t="s">
        <v>715</v>
      </c>
    </row>
    <row r="181" s="2" customFormat="1" ht="76.35" customHeight="1">
      <c r="A181" s="35"/>
      <c r="B181" s="36"/>
      <c r="C181" s="215" t="s">
        <v>336</v>
      </c>
      <c r="D181" s="215" t="s">
        <v>125</v>
      </c>
      <c r="E181" s="216" t="s">
        <v>716</v>
      </c>
      <c r="F181" s="217" t="s">
        <v>717</v>
      </c>
      <c r="G181" s="218" t="s">
        <v>383</v>
      </c>
      <c r="H181" s="219">
        <v>2</v>
      </c>
      <c r="I181" s="220"/>
      <c r="J181" s="221">
        <f>ROUND(I181*H181,2)</f>
        <v>0</v>
      </c>
      <c r="K181" s="217" t="s">
        <v>129</v>
      </c>
      <c r="L181" s="41"/>
      <c r="M181" s="222" t="s">
        <v>1</v>
      </c>
      <c r="N181" s="223" t="s">
        <v>41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380</v>
      </c>
      <c r="AT181" s="226" t="s">
        <v>125</v>
      </c>
      <c r="AU181" s="226" t="s">
        <v>86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84</v>
      </c>
      <c r="BK181" s="227">
        <f>ROUND(I181*H181,2)</f>
        <v>0</v>
      </c>
      <c r="BL181" s="14" t="s">
        <v>380</v>
      </c>
      <c r="BM181" s="226" t="s">
        <v>718</v>
      </c>
    </row>
    <row r="182" s="2" customFormat="1" ht="21.75" customHeight="1">
      <c r="A182" s="35"/>
      <c r="B182" s="36"/>
      <c r="C182" s="228" t="s">
        <v>340</v>
      </c>
      <c r="D182" s="228" t="s">
        <v>132</v>
      </c>
      <c r="E182" s="229" t="s">
        <v>237</v>
      </c>
      <c r="F182" s="230" t="s">
        <v>719</v>
      </c>
      <c r="G182" s="231" t="s">
        <v>128</v>
      </c>
      <c r="H182" s="232">
        <v>1</v>
      </c>
      <c r="I182" s="233"/>
      <c r="J182" s="234">
        <f>ROUND(I182*H182,2)</f>
        <v>0</v>
      </c>
      <c r="K182" s="230" t="s">
        <v>129</v>
      </c>
      <c r="L182" s="235"/>
      <c r="M182" s="236" t="s">
        <v>1</v>
      </c>
      <c r="N182" s="237" t="s">
        <v>41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135</v>
      </c>
      <c r="AT182" s="226" t="s">
        <v>132</v>
      </c>
      <c r="AU182" s="226" t="s">
        <v>86</v>
      </c>
      <c r="AY182" s="14" t="s">
        <v>122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84</v>
      </c>
      <c r="BK182" s="227">
        <f>ROUND(I182*H182,2)</f>
        <v>0</v>
      </c>
      <c r="BL182" s="14" t="s">
        <v>135</v>
      </c>
      <c r="BM182" s="226" t="s">
        <v>720</v>
      </c>
    </row>
    <row r="183" s="2" customFormat="1" ht="24.15" customHeight="1">
      <c r="A183" s="35"/>
      <c r="B183" s="36"/>
      <c r="C183" s="215" t="s">
        <v>344</v>
      </c>
      <c r="D183" s="215" t="s">
        <v>125</v>
      </c>
      <c r="E183" s="216" t="s">
        <v>539</v>
      </c>
      <c r="F183" s="217" t="s">
        <v>721</v>
      </c>
      <c r="G183" s="218" t="s">
        <v>128</v>
      </c>
      <c r="H183" s="219">
        <v>1</v>
      </c>
      <c r="I183" s="220"/>
      <c r="J183" s="221">
        <f>ROUND(I183*H183,2)</f>
        <v>0</v>
      </c>
      <c r="K183" s="217" t="s">
        <v>129</v>
      </c>
      <c r="L183" s="41"/>
      <c r="M183" s="222" t="s">
        <v>1</v>
      </c>
      <c r="N183" s="223" t="s">
        <v>41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380</v>
      </c>
      <c r="AT183" s="226" t="s">
        <v>125</v>
      </c>
      <c r="AU183" s="226" t="s">
        <v>86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84</v>
      </c>
      <c r="BK183" s="227">
        <f>ROUND(I183*H183,2)</f>
        <v>0</v>
      </c>
      <c r="BL183" s="14" t="s">
        <v>380</v>
      </c>
      <c r="BM183" s="226" t="s">
        <v>722</v>
      </c>
    </row>
    <row r="184" s="2" customFormat="1" ht="33" customHeight="1">
      <c r="A184" s="35"/>
      <c r="B184" s="36"/>
      <c r="C184" s="228" t="s">
        <v>348</v>
      </c>
      <c r="D184" s="228" t="s">
        <v>132</v>
      </c>
      <c r="E184" s="229" t="s">
        <v>723</v>
      </c>
      <c r="F184" s="230" t="s">
        <v>724</v>
      </c>
      <c r="G184" s="231" t="s">
        <v>128</v>
      </c>
      <c r="H184" s="232">
        <v>4</v>
      </c>
      <c r="I184" s="233"/>
      <c r="J184" s="234">
        <f>ROUND(I184*H184,2)</f>
        <v>0</v>
      </c>
      <c r="K184" s="230" t="s">
        <v>129</v>
      </c>
      <c r="L184" s="235"/>
      <c r="M184" s="236" t="s">
        <v>1</v>
      </c>
      <c r="N184" s="237" t="s">
        <v>41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135</v>
      </c>
      <c r="AT184" s="226" t="s">
        <v>132</v>
      </c>
      <c r="AU184" s="226" t="s">
        <v>86</v>
      </c>
      <c r="AY184" s="14" t="s">
        <v>122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84</v>
      </c>
      <c r="BK184" s="227">
        <f>ROUND(I184*H184,2)</f>
        <v>0</v>
      </c>
      <c r="BL184" s="14" t="s">
        <v>135</v>
      </c>
      <c r="BM184" s="226" t="s">
        <v>725</v>
      </c>
    </row>
    <row r="185" s="2" customFormat="1" ht="16.5" customHeight="1">
      <c r="A185" s="35"/>
      <c r="B185" s="36"/>
      <c r="C185" s="215" t="s">
        <v>352</v>
      </c>
      <c r="D185" s="215" t="s">
        <v>125</v>
      </c>
      <c r="E185" s="216" t="s">
        <v>551</v>
      </c>
      <c r="F185" s="217" t="s">
        <v>552</v>
      </c>
      <c r="G185" s="218" t="s">
        <v>128</v>
      </c>
      <c r="H185" s="219">
        <v>4</v>
      </c>
      <c r="I185" s="220"/>
      <c r="J185" s="221">
        <f>ROUND(I185*H185,2)</f>
        <v>0</v>
      </c>
      <c r="K185" s="217" t="s">
        <v>129</v>
      </c>
      <c r="L185" s="41"/>
      <c r="M185" s="222" t="s">
        <v>1</v>
      </c>
      <c r="N185" s="223" t="s">
        <v>41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380</v>
      </c>
      <c r="AT185" s="226" t="s">
        <v>125</v>
      </c>
      <c r="AU185" s="226" t="s">
        <v>86</v>
      </c>
      <c r="AY185" s="14" t="s">
        <v>122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84</v>
      </c>
      <c r="BK185" s="227">
        <f>ROUND(I185*H185,2)</f>
        <v>0</v>
      </c>
      <c r="BL185" s="14" t="s">
        <v>380</v>
      </c>
      <c r="BM185" s="226" t="s">
        <v>726</v>
      </c>
    </row>
    <row r="186" s="2" customFormat="1" ht="24.15" customHeight="1">
      <c r="A186" s="35"/>
      <c r="B186" s="36"/>
      <c r="C186" s="228" t="s">
        <v>356</v>
      </c>
      <c r="D186" s="228" t="s">
        <v>132</v>
      </c>
      <c r="E186" s="229" t="s">
        <v>727</v>
      </c>
      <c r="F186" s="230" t="s">
        <v>728</v>
      </c>
      <c r="G186" s="231" t="s">
        <v>128</v>
      </c>
      <c r="H186" s="232">
        <v>4</v>
      </c>
      <c r="I186" s="233"/>
      <c r="J186" s="234">
        <f>ROUND(I186*H186,2)</f>
        <v>0</v>
      </c>
      <c r="K186" s="230" t="s">
        <v>129</v>
      </c>
      <c r="L186" s="235"/>
      <c r="M186" s="236" t="s">
        <v>1</v>
      </c>
      <c r="N186" s="237" t="s">
        <v>41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135</v>
      </c>
      <c r="AT186" s="226" t="s">
        <v>132</v>
      </c>
      <c r="AU186" s="226" t="s">
        <v>86</v>
      </c>
      <c r="AY186" s="14" t="s">
        <v>122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84</v>
      </c>
      <c r="BK186" s="227">
        <f>ROUND(I186*H186,2)</f>
        <v>0</v>
      </c>
      <c r="BL186" s="14" t="s">
        <v>135</v>
      </c>
      <c r="BM186" s="226" t="s">
        <v>729</v>
      </c>
    </row>
    <row r="187" s="2" customFormat="1" ht="16.5" customHeight="1">
      <c r="A187" s="35"/>
      <c r="B187" s="36"/>
      <c r="C187" s="215" t="s">
        <v>360</v>
      </c>
      <c r="D187" s="215" t="s">
        <v>125</v>
      </c>
      <c r="E187" s="216" t="s">
        <v>545</v>
      </c>
      <c r="F187" s="217" t="s">
        <v>546</v>
      </c>
      <c r="G187" s="218" t="s">
        <v>128</v>
      </c>
      <c r="H187" s="219">
        <v>4</v>
      </c>
      <c r="I187" s="220"/>
      <c r="J187" s="221">
        <f>ROUND(I187*H187,2)</f>
        <v>0</v>
      </c>
      <c r="K187" s="217" t="s">
        <v>129</v>
      </c>
      <c r="L187" s="41"/>
      <c r="M187" s="222" t="s">
        <v>1</v>
      </c>
      <c r="N187" s="223" t="s">
        <v>41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380</v>
      </c>
      <c r="AT187" s="226" t="s">
        <v>125</v>
      </c>
      <c r="AU187" s="226" t="s">
        <v>86</v>
      </c>
      <c r="AY187" s="14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84</v>
      </c>
      <c r="BK187" s="227">
        <f>ROUND(I187*H187,2)</f>
        <v>0</v>
      </c>
      <c r="BL187" s="14" t="s">
        <v>380</v>
      </c>
      <c r="BM187" s="226" t="s">
        <v>730</v>
      </c>
    </row>
    <row r="188" s="2" customFormat="1" ht="24.15" customHeight="1">
      <c r="A188" s="35"/>
      <c r="B188" s="36"/>
      <c r="C188" s="228" t="s">
        <v>364</v>
      </c>
      <c r="D188" s="228" t="s">
        <v>132</v>
      </c>
      <c r="E188" s="229" t="s">
        <v>241</v>
      </c>
      <c r="F188" s="230" t="s">
        <v>523</v>
      </c>
      <c r="G188" s="231" t="s">
        <v>128</v>
      </c>
      <c r="H188" s="232">
        <v>1</v>
      </c>
      <c r="I188" s="233"/>
      <c r="J188" s="234">
        <f>ROUND(I188*H188,2)</f>
        <v>0</v>
      </c>
      <c r="K188" s="230" t="s">
        <v>129</v>
      </c>
      <c r="L188" s="235"/>
      <c r="M188" s="236" t="s">
        <v>1</v>
      </c>
      <c r="N188" s="237" t="s">
        <v>41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135</v>
      </c>
      <c r="AT188" s="226" t="s">
        <v>132</v>
      </c>
      <c r="AU188" s="226" t="s">
        <v>86</v>
      </c>
      <c r="AY188" s="14" t="s">
        <v>122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84</v>
      </c>
      <c r="BK188" s="227">
        <f>ROUND(I188*H188,2)</f>
        <v>0</v>
      </c>
      <c r="BL188" s="14" t="s">
        <v>135</v>
      </c>
      <c r="BM188" s="226" t="s">
        <v>731</v>
      </c>
    </row>
    <row r="189" s="2" customFormat="1" ht="24.15" customHeight="1">
      <c r="A189" s="35"/>
      <c r="B189" s="36"/>
      <c r="C189" s="215" t="s">
        <v>368</v>
      </c>
      <c r="D189" s="215" t="s">
        <v>125</v>
      </c>
      <c r="E189" s="216" t="s">
        <v>732</v>
      </c>
      <c r="F189" s="217" t="s">
        <v>733</v>
      </c>
      <c r="G189" s="218" t="s">
        <v>128</v>
      </c>
      <c r="H189" s="219">
        <v>1</v>
      </c>
      <c r="I189" s="220"/>
      <c r="J189" s="221">
        <f>ROUND(I189*H189,2)</f>
        <v>0</v>
      </c>
      <c r="K189" s="217" t="s">
        <v>129</v>
      </c>
      <c r="L189" s="41"/>
      <c r="M189" s="222" t="s">
        <v>1</v>
      </c>
      <c r="N189" s="223" t="s">
        <v>41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380</v>
      </c>
      <c r="AT189" s="226" t="s">
        <v>125</v>
      </c>
      <c r="AU189" s="226" t="s">
        <v>86</v>
      </c>
      <c r="AY189" s="14" t="s">
        <v>122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84</v>
      </c>
      <c r="BK189" s="227">
        <f>ROUND(I189*H189,2)</f>
        <v>0</v>
      </c>
      <c r="BL189" s="14" t="s">
        <v>380</v>
      </c>
      <c r="BM189" s="226" t="s">
        <v>734</v>
      </c>
    </row>
    <row r="190" s="2" customFormat="1" ht="24.15" customHeight="1">
      <c r="A190" s="35"/>
      <c r="B190" s="36"/>
      <c r="C190" s="228" t="s">
        <v>372</v>
      </c>
      <c r="D190" s="228" t="s">
        <v>132</v>
      </c>
      <c r="E190" s="229" t="s">
        <v>305</v>
      </c>
      <c r="F190" s="230" t="s">
        <v>503</v>
      </c>
      <c r="G190" s="231" t="s">
        <v>195</v>
      </c>
      <c r="H190" s="232">
        <v>15</v>
      </c>
      <c r="I190" s="233"/>
      <c r="J190" s="234">
        <f>ROUND(I190*H190,2)</f>
        <v>0</v>
      </c>
      <c r="K190" s="230" t="s">
        <v>129</v>
      </c>
      <c r="L190" s="235"/>
      <c r="M190" s="236" t="s">
        <v>1</v>
      </c>
      <c r="N190" s="237" t="s">
        <v>41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135</v>
      </c>
      <c r="AT190" s="226" t="s">
        <v>132</v>
      </c>
      <c r="AU190" s="226" t="s">
        <v>86</v>
      </c>
      <c r="AY190" s="14" t="s">
        <v>122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84</v>
      </c>
      <c r="BK190" s="227">
        <f>ROUND(I190*H190,2)</f>
        <v>0</v>
      </c>
      <c r="BL190" s="14" t="s">
        <v>135</v>
      </c>
      <c r="BM190" s="226" t="s">
        <v>735</v>
      </c>
    </row>
    <row r="191" s="2" customFormat="1" ht="24.15" customHeight="1">
      <c r="A191" s="35"/>
      <c r="B191" s="36"/>
      <c r="C191" s="215" t="s">
        <v>376</v>
      </c>
      <c r="D191" s="215" t="s">
        <v>125</v>
      </c>
      <c r="E191" s="216" t="s">
        <v>505</v>
      </c>
      <c r="F191" s="217" t="s">
        <v>506</v>
      </c>
      <c r="G191" s="218" t="s">
        <v>195</v>
      </c>
      <c r="H191" s="219">
        <v>15</v>
      </c>
      <c r="I191" s="220"/>
      <c r="J191" s="221">
        <f>ROUND(I191*H191,2)</f>
        <v>0</v>
      </c>
      <c r="K191" s="217" t="s">
        <v>129</v>
      </c>
      <c r="L191" s="41"/>
      <c r="M191" s="222" t="s">
        <v>1</v>
      </c>
      <c r="N191" s="223" t="s">
        <v>41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380</v>
      </c>
      <c r="AT191" s="226" t="s">
        <v>125</v>
      </c>
      <c r="AU191" s="226" t="s">
        <v>86</v>
      </c>
      <c r="AY191" s="14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84</v>
      </c>
      <c r="BK191" s="227">
        <f>ROUND(I191*H191,2)</f>
        <v>0</v>
      </c>
      <c r="BL191" s="14" t="s">
        <v>380</v>
      </c>
      <c r="BM191" s="226" t="s">
        <v>736</v>
      </c>
    </row>
    <row r="192" s="2" customFormat="1" ht="33" customHeight="1">
      <c r="A192" s="35"/>
      <c r="B192" s="36"/>
      <c r="C192" s="228" t="s">
        <v>380</v>
      </c>
      <c r="D192" s="228" t="s">
        <v>132</v>
      </c>
      <c r="E192" s="229" t="s">
        <v>508</v>
      </c>
      <c r="F192" s="230" t="s">
        <v>509</v>
      </c>
      <c r="G192" s="231" t="s">
        <v>128</v>
      </c>
      <c r="H192" s="232">
        <v>2</v>
      </c>
      <c r="I192" s="233"/>
      <c r="J192" s="234">
        <f>ROUND(I192*H192,2)</f>
        <v>0</v>
      </c>
      <c r="K192" s="230" t="s">
        <v>129</v>
      </c>
      <c r="L192" s="235"/>
      <c r="M192" s="236" t="s">
        <v>1</v>
      </c>
      <c r="N192" s="237" t="s">
        <v>41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135</v>
      </c>
      <c r="AT192" s="226" t="s">
        <v>132</v>
      </c>
      <c r="AU192" s="226" t="s">
        <v>86</v>
      </c>
      <c r="AY192" s="14" t="s">
        <v>122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84</v>
      </c>
      <c r="BK192" s="227">
        <f>ROUND(I192*H192,2)</f>
        <v>0</v>
      </c>
      <c r="BL192" s="14" t="s">
        <v>135</v>
      </c>
      <c r="BM192" s="226" t="s">
        <v>737</v>
      </c>
    </row>
    <row r="193" s="2" customFormat="1" ht="21.75" customHeight="1">
      <c r="A193" s="35"/>
      <c r="B193" s="36"/>
      <c r="C193" s="215" t="s">
        <v>387</v>
      </c>
      <c r="D193" s="215" t="s">
        <v>125</v>
      </c>
      <c r="E193" s="216" t="s">
        <v>511</v>
      </c>
      <c r="F193" s="217" t="s">
        <v>512</v>
      </c>
      <c r="G193" s="218" t="s">
        <v>128</v>
      </c>
      <c r="H193" s="219">
        <v>2</v>
      </c>
      <c r="I193" s="220"/>
      <c r="J193" s="221">
        <f>ROUND(I193*H193,2)</f>
        <v>0</v>
      </c>
      <c r="K193" s="217" t="s">
        <v>129</v>
      </c>
      <c r="L193" s="41"/>
      <c r="M193" s="222" t="s">
        <v>1</v>
      </c>
      <c r="N193" s="223" t="s">
        <v>41</v>
      </c>
      <c r="O193" s="88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380</v>
      </c>
      <c r="AT193" s="226" t="s">
        <v>125</v>
      </c>
      <c r="AU193" s="226" t="s">
        <v>86</v>
      </c>
      <c r="AY193" s="14" t="s">
        <v>122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84</v>
      </c>
      <c r="BK193" s="227">
        <f>ROUND(I193*H193,2)</f>
        <v>0</v>
      </c>
      <c r="BL193" s="14" t="s">
        <v>380</v>
      </c>
      <c r="BM193" s="226" t="s">
        <v>738</v>
      </c>
    </row>
    <row r="194" s="2" customFormat="1" ht="24.15" customHeight="1">
      <c r="A194" s="35"/>
      <c r="B194" s="36"/>
      <c r="C194" s="228" t="s">
        <v>391</v>
      </c>
      <c r="D194" s="228" t="s">
        <v>132</v>
      </c>
      <c r="E194" s="229" t="s">
        <v>297</v>
      </c>
      <c r="F194" s="230" t="s">
        <v>528</v>
      </c>
      <c r="G194" s="231" t="s">
        <v>128</v>
      </c>
      <c r="H194" s="232">
        <v>1</v>
      </c>
      <c r="I194" s="233"/>
      <c r="J194" s="234">
        <f>ROUND(I194*H194,2)</f>
        <v>0</v>
      </c>
      <c r="K194" s="230" t="s">
        <v>129</v>
      </c>
      <c r="L194" s="235"/>
      <c r="M194" s="236" t="s">
        <v>1</v>
      </c>
      <c r="N194" s="237" t="s">
        <v>41</v>
      </c>
      <c r="O194" s="88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135</v>
      </c>
      <c r="AT194" s="226" t="s">
        <v>132</v>
      </c>
      <c r="AU194" s="226" t="s">
        <v>86</v>
      </c>
      <c r="AY194" s="14" t="s">
        <v>122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84</v>
      </c>
      <c r="BK194" s="227">
        <f>ROUND(I194*H194,2)</f>
        <v>0</v>
      </c>
      <c r="BL194" s="14" t="s">
        <v>135</v>
      </c>
      <c r="BM194" s="226" t="s">
        <v>739</v>
      </c>
    </row>
    <row r="195" s="2" customFormat="1" ht="24.15" customHeight="1">
      <c r="A195" s="35"/>
      <c r="B195" s="36"/>
      <c r="C195" s="215" t="s">
        <v>395</v>
      </c>
      <c r="D195" s="215" t="s">
        <v>125</v>
      </c>
      <c r="E195" s="216" t="s">
        <v>293</v>
      </c>
      <c r="F195" s="217" t="s">
        <v>294</v>
      </c>
      <c r="G195" s="218" t="s">
        <v>128</v>
      </c>
      <c r="H195" s="219">
        <v>1</v>
      </c>
      <c r="I195" s="220"/>
      <c r="J195" s="221">
        <f>ROUND(I195*H195,2)</f>
        <v>0</v>
      </c>
      <c r="K195" s="217" t="s">
        <v>129</v>
      </c>
      <c r="L195" s="41"/>
      <c r="M195" s="222" t="s">
        <v>1</v>
      </c>
      <c r="N195" s="223" t="s">
        <v>41</v>
      </c>
      <c r="O195" s="88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380</v>
      </c>
      <c r="AT195" s="226" t="s">
        <v>125</v>
      </c>
      <c r="AU195" s="226" t="s">
        <v>86</v>
      </c>
      <c r="AY195" s="14" t="s">
        <v>122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84</v>
      </c>
      <c r="BK195" s="227">
        <f>ROUND(I195*H195,2)</f>
        <v>0</v>
      </c>
      <c r="BL195" s="14" t="s">
        <v>380</v>
      </c>
      <c r="BM195" s="226" t="s">
        <v>740</v>
      </c>
    </row>
    <row r="196" s="2" customFormat="1" ht="44.25" customHeight="1">
      <c r="A196" s="35"/>
      <c r="B196" s="36"/>
      <c r="C196" s="228" t="s">
        <v>399</v>
      </c>
      <c r="D196" s="228" t="s">
        <v>132</v>
      </c>
      <c r="E196" s="229" t="s">
        <v>741</v>
      </c>
      <c r="F196" s="230" t="s">
        <v>742</v>
      </c>
      <c r="G196" s="231" t="s">
        <v>128</v>
      </c>
      <c r="H196" s="232">
        <v>1</v>
      </c>
      <c r="I196" s="233"/>
      <c r="J196" s="234">
        <f>ROUND(I196*H196,2)</f>
        <v>0</v>
      </c>
      <c r="K196" s="230" t="s">
        <v>129</v>
      </c>
      <c r="L196" s="235"/>
      <c r="M196" s="236" t="s">
        <v>1</v>
      </c>
      <c r="N196" s="237" t="s">
        <v>41</v>
      </c>
      <c r="O196" s="88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157</v>
      </c>
      <c r="AT196" s="226" t="s">
        <v>132</v>
      </c>
      <c r="AU196" s="226" t="s">
        <v>86</v>
      </c>
      <c r="AY196" s="14" t="s">
        <v>122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84</v>
      </c>
      <c r="BK196" s="227">
        <f>ROUND(I196*H196,2)</f>
        <v>0</v>
      </c>
      <c r="BL196" s="14" t="s">
        <v>141</v>
      </c>
      <c r="BM196" s="226" t="s">
        <v>743</v>
      </c>
    </row>
    <row r="197" s="2" customFormat="1" ht="24.15" customHeight="1">
      <c r="A197" s="35"/>
      <c r="B197" s="36"/>
      <c r="C197" s="215" t="s">
        <v>403</v>
      </c>
      <c r="D197" s="215" t="s">
        <v>125</v>
      </c>
      <c r="E197" s="216" t="s">
        <v>744</v>
      </c>
      <c r="F197" s="217" t="s">
        <v>745</v>
      </c>
      <c r="G197" s="218" t="s">
        <v>128</v>
      </c>
      <c r="H197" s="219">
        <v>1</v>
      </c>
      <c r="I197" s="220"/>
      <c r="J197" s="221">
        <f>ROUND(I197*H197,2)</f>
        <v>0</v>
      </c>
      <c r="K197" s="217" t="s">
        <v>129</v>
      </c>
      <c r="L197" s="41"/>
      <c r="M197" s="222" t="s">
        <v>1</v>
      </c>
      <c r="N197" s="223" t="s">
        <v>41</v>
      </c>
      <c r="O197" s="88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380</v>
      </c>
      <c r="AT197" s="226" t="s">
        <v>125</v>
      </c>
      <c r="AU197" s="226" t="s">
        <v>86</v>
      </c>
      <c r="AY197" s="14" t="s">
        <v>122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84</v>
      </c>
      <c r="BK197" s="227">
        <f>ROUND(I197*H197,2)</f>
        <v>0</v>
      </c>
      <c r="BL197" s="14" t="s">
        <v>380</v>
      </c>
      <c r="BM197" s="226" t="s">
        <v>746</v>
      </c>
    </row>
    <row r="198" s="2" customFormat="1" ht="37.8" customHeight="1">
      <c r="A198" s="35"/>
      <c r="B198" s="36"/>
      <c r="C198" s="228" t="s">
        <v>407</v>
      </c>
      <c r="D198" s="228" t="s">
        <v>132</v>
      </c>
      <c r="E198" s="229" t="s">
        <v>747</v>
      </c>
      <c r="F198" s="230" t="s">
        <v>748</v>
      </c>
      <c r="G198" s="231" t="s">
        <v>128</v>
      </c>
      <c r="H198" s="232">
        <v>1</v>
      </c>
      <c r="I198" s="233"/>
      <c r="J198" s="234">
        <f>ROUND(I198*H198,2)</f>
        <v>0</v>
      </c>
      <c r="K198" s="230" t="s">
        <v>129</v>
      </c>
      <c r="L198" s="235"/>
      <c r="M198" s="236" t="s">
        <v>1</v>
      </c>
      <c r="N198" s="237" t="s">
        <v>41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157</v>
      </c>
      <c r="AT198" s="226" t="s">
        <v>132</v>
      </c>
      <c r="AU198" s="226" t="s">
        <v>86</v>
      </c>
      <c r="AY198" s="14" t="s">
        <v>122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84</v>
      </c>
      <c r="BK198" s="227">
        <f>ROUND(I198*H198,2)</f>
        <v>0</v>
      </c>
      <c r="BL198" s="14" t="s">
        <v>141</v>
      </c>
      <c r="BM198" s="226" t="s">
        <v>749</v>
      </c>
    </row>
    <row r="199" s="2" customFormat="1" ht="24.15" customHeight="1">
      <c r="A199" s="35"/>
      <c r="B199" s="36"/>
      <c r="C199" s="215" t="s">
        <v>411</v>
      </c>
      <c r="D199" s="215" t="s">
        <v>125</v>
      </c>
      <c r="E199" s="216" t="s">
        <v>750</v>
      </c>
      <c r="F199" s="217" t="s">
        <v>751</v>
      </c>
      <c r="G199" s="218" t="s">
        <v>128</v>
      </c>
      <c r="H199" s="219">
        <v>1</v>
      </c>
      <c r="I199" s="220"/>
      <c r="J199" s="221">
        <f>ROUND(I199*H199,2)</f>
        <v>0</v>
      </c>
      <c r="K199" s="217" t="s">
        <v>129</v>
      </c>
      <c r="L199" s="41"/>
      <c r="M199" s="222" t="s">
        <v>1</v>
      </c>
      <c r="N199" s="223" t="s">
        <v>41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380</v>
      </c>
      <c r="AT199" s="226" t="s">
        <v>125</v>
      </c>
      <c r="AU199" s="226" t="s">
        <v>86</v>
      </c>
      <c r="AY199" s="14" t="s">
        <v>122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84</v>
      </c>
      <c r="BK199" s="227">
        <f>ROUND(I199*H199,2)</f>
        <v>0</v>
      </c>
      <c r="BL199" s="14" t="s">
        <v>380</v>
      </c>
      <c r="BM199" s="226" t="s">
        <v>752</v>
      </c>
    </row>
    <row r="200" s="2" customFormat="1" ht="24.15" customHeight="1">
      <c r="A200" s="35"/>
      <c r="B200" s="36"/>
      <c r="C200" s="228" t="s">
        <v>415</v>
      </c>
      <c r="D200" s="228" t="s">
        <v>132</v>
      </c>
      <c r="E200" s="229" t="s">
        <v>753</v>
      </c>
      <c r="F200" s="230" t="s">
        <v>754</v>
      </c>
      <c r="G200" s="231" t="s">
        <v>128</v>
      </c>
      <c r="H200" s="232">
        <v>1</v>
      </c>
      <c r="I200" s="233"/>
      <c r="J200" s="234">
        <f>ROUND(I200*H200,2)</f>
        <v>0</v>
      </c>
      <c r="K200" s="230" t="s">
        <v>129</v>
      </c>
      <c r="L200" s="235"/>
      <c r="M200" s="236" t="s">
        <v>1</v>
      </c>
      <c r="N200" s="237" t="s">
        <v>41</v>
      </c>
      <c r="O200" s="88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157</v>
      </c>
      <c r="AT200" s="226" t="s">
        <v>132</v>
      </c>
      <c r="AU200" s="226" t="s">
        <v>86</v>
      </c>
      <c r="AY200" s="14" t="s">
        <v>122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4" t="s">
        <v>84</v>
      </c>
      <c r="BK200" s="227">
        <f>ROUND(I200*H200,2)</f>
        <v>0</v>
      </c>
      <c r="BL200" s="14" t="s">
        <v>141</v>
      </c>
      <c r="BM200" s="226" t="s">
        <v>755</v>
      </c>
    </row>
    <row r="201" s="2" customFormat="1" ht="16.5" customHeight="1">
      <c r="A201" s="35"/>
      <c r="B201" s="36"/>
      <c r="C201" s="215" t="s">
        <v>419</v>
      </c>
      <c r="D201" s="215" t="s">
        <v>125</v>
      </c>
      <c r="E201" s="216" t="s">
        <v>756</v>
      </c>
      <c r="F201" s="217" t="s">
        <v>757</v>
      </c>
      <c r="G201" s="218" t="s">
        <v>128</v>
      </c>
      <c r="H201" s="219">
        <v>1</v>
      </c>
      <c r="I201" s="220"/>
      <c r="J201" s="221">
        <f>ROUND(I201*H201,2)</f>
        <v>0</v>
      </c>
      <c r="K201" s="217" t="s">
        <v>129</v>
      </c>
      <c r="L201" s="41"/>
      <c r="M201" s="222" t="s">
        <v>1</v>
      </c>
      <c r="N201" s="223" t="s">
        <v>41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380</v>
      </c>
      <c r="AT201" s="226" t="s">
        <v>125</v>
      </c>
      <c r="AU201" s="226" t="s">
        <v>86</v>
      </c>
      <c r="AY201" s="14" t="s">
        <v>122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84</v>
      </c>
      <c r="BK201" s="227">
        <f>ROUND(I201*H201,2)</f>
        <v>0</v>
      </c>
      <c r="BL201" s="14" t="s">
        <v>380</v>
      </c>
      <c r="BM201" s="226" t="s">
        <v>758</v>
      </c>
    </row>
    <row r="202" s="2" customFormat="1" ht="33" customHeight="1">
      <c r="A202" s="35"/>
      <c r="B202" s="36"/>
      <c r="C202" s="228" t="s">
        <v>423</v>
      </c>
      <c r="D202" s="228" t="s">
        <v>132</v>
      </c>
      <c r="E202" s="229" t="s">
        <v>759</v>
      </c>
      <c r="F202" s="230" t="s">
        <v>760</v>
      </c>
      <c r="G202" s="231" t="s">
        <v>195</v>
      </c>
      <c r="H202" s="232">
        <v>5</v>
      </c>
      <c r="I202" s="233"/>
      <c r="J202" s="234">
        <f>ROUND(I202*H202,2)</f>
        <v>0</v>
      </c>
      <c r="K202" s="230" t="s">
        <v>129</v>
      </c>
      <c r="L202" s="235"/>
      <c r="M202" s="236" t="s">
        <v>1</v>
      </c>
      <c r="N202" s="237" t="s">
        <v>41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135</v>
      </c>
      <c r="AT202" s="226" t="s">
        <v>132</v>
      </c>
      <c r="AU202" s="226" t="s">
        <v>86</v>
      </c>
      <c r="AY202" s="14" t="s">
        <v>122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84</v>
      </c>
      <c r="BK202" s="227">
        <f>ROUND(I202*H202,2)</f>
        <v>0</v>
      </c>
      <c r="BL202" s="14" t="s">
        <v>135</v>
      </c>
      <c r="BM202" s="226" t="s">
        <v>761</v>
      </c>
    </row>
    <row r="203" s="2" customFormat="1" ht="24.15" customHeight="1">
      <c r="A203" s="35"/>
      <c r="B203" s="36"/>
      <c r="C203" s="228" t="s">
        <v>429</v>
      </c>
      <c r="D203" s="228" t="s">
        <v>132</v>
      </c>
      <c r="E203" s="229" t="s">
        <v>762</v>
      </c>
      <c r="F203" s="230" t="s">
        <v>763</v>
      </c>
      <c r="G203" s="231" t="s">
        <v>128</v>
      </c>
      <c r="H203" s="232">
        <v>1</v>
      </c>
      <c r="I203" s="233"/>
      <c r="J203" s="234">
        <f>ROUND(I203*H203,2)</f>
        <v>0</v>
      </c>
      <c r="K203" s="230" t="s">
        <v>129</v>
      </c>
      <c r="L203" s="235"/>
      <c r="M203" s="236" t="s">
        <v>1</v>
      </c>
      <c r="N203" s="237" t="s">
        <v>41</v>
      </c>
      <c r="O203" s="88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135</v>
      </c>
      <c r="AT203" s="226" t="s">
        <v>132</v>
      </c>
      <c r="AU203" s="226" t="s">
        <v>86</v>
      </c>
      <c r="AY203" s="14" t="s">
        <v>122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84</v>
      </c>
      <c r="BK203" s="227">
        <f>ROUND(I203*H203,2)</f>
        <v>0</v>
      </c>
      <c r="BL203" s="14" t="s">
        <v>135</v>
      </c>
      <c r="BM203" s="226" t="s">
        <v>764</v>
      </c>
    </row>
    <row r="204" s="2" customFormat="1" ht="21.75" customHeight="1">
      <c r="A204" s="35"/>
      <c r="B204" s="36"/>
      <c r="C204" s="215" t="s">
        <v>433</v>
      </c>
      <c r="D204" s="215" t="s">
        <v>125</v>
      </c>
      <c r="E204" s="216" t="s">
        <v>765</v>
      </c>
      <c r="F204" s="217" t="s">
        <v>766</v>
      </c>
      <c r="G204" s="218" t="s">
        <v>195</v>
      </c>
      <c r="H204" s="219">
        <v>5</v>
      </c>
      <c r="I204" s="220"/>
      <c r="J204" s="221">
        <f>ROUND(I204*H204,2)</f>
        <v>0</v>
      </c>
      <c r="K204" s="217" t="s">
        <v>1</v>
      </c>
      <c r="L204" s="41"/>
      <c r="M204" s="222" t="s">
        <v>1</v>
      </c>
      <c r="N204" s="223" t="s">
        <v>41</v>
      </c>
      <c r="O204" s="88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141</v>
      </c>
      <c r="AT204" s="226" t="s">
        <v>125</v>
      </c>
      <c r="AU204" s="226" t="s">
        <v>86</v>
      </c>
      <c r="AY204" s="14" t="s">
        <v>122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84</v>
      </c>
      <c r="BK204" s="227">
        <f>ROUND(I204*H204,2)</f>
        <v>0</v>
      </c>
      <c r="BL204" s="14" t="s">
        <v>141</v>
      </c>
      <c r="BM204" s="226" t="s">
        <v>767</v>
      </c>
    </row>
    <row r="205" s="2" customFormat="1" ht="24.15" customHeight="1">
      <c r="A205" s="35"/>
      <c r="B205" s="36"/>
      <c r="C205" s="215" t="s">
        <v>437</v>
      </c>
      <c r="D205" s="215" t="s">
        <v>125</v>
      </c>
      <c r="E205" s="216" t="s">
        <v>768</v>
      </c>
      <c r="F205" s="217" t="s">
        <v>769</v>
      </c>
      <c r="G205" s="218" t="s">
        <v>195</v>
      </c>
      <c r="H205" s="219">
        <v>5</v>
      </c>
      <c r="I205" s="220"/>
      <c r="J205" s="221">
        <f>ROUND(I205*H205,2)</f>
        <v>0</v>
      </c>
      <c r="K205" s="217" t="s">
        <v>1</v>
      </c>
      <c r="L205" s="41"/>
      <c r="M205" s="222" t="s">
        <v>1</v>
      </c>
      <c r="N205" s="223" t="s">
        <v>41</v>
      </c>
      <c r="O205" s="88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141</v>
      </c>
      <c r="AT205" s="226" t="s">
        <v>125</v>
      </c>
      <c r="AU205" s="226" t="s">
        <v>86</v>
      </c>
      <c r="AY205" s="14" t="s">
        <v>122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84</v>
      </c>
      <c r="BK205" s="227">
        <f>ROUND(I205*H205,2)</f>
        <v>0</v>
      </c>
      <c r="BL205" s="14" t="s">
        <v>141</v>
      </c>
      <c r="BM205" s="226" t="s">
        <v>770</v>
      </c>
    </row>
    <row r="206" s="2" customFormat="1" ht="21.75" customHeight="1">
      <c r="A206" s="35"/>
      <c r="B206" s="36"/>
      <c r="C206" s="215" t="s">
        <v>441</v>
      </c>
      <c r="D206" s="215" t="s">
        <v>125</v>
      </c>
      <c r="E206" s="216" t="s">
        <v>771</v>
      </c>
      <c r="F206" s="217" t="s">
        <v>772</v>
      </c>
      <c r="G206" s="218" t="s">
        <v>195</v>
      </c>
      <c r="H206" s="219">
        <v>5</v>
      </c>
      <c r="I206" s="220"/>
      <c r="J206" s="221">
        <f>ROUND(I206*H206,2)</f>
        <v>0</v>
      </c>
      <c r="K206" s="217" t="s">
        <v>129</v>
      </c>
      <c r="L206" s="41"/>
      <c r="M206" s="222" t="s">
        <v>1</v>
      </c>
      <c r="N206" s="223" t="s">
        <v>41</v>
      </c>
      <c r="O206" s="88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141</v>
      </c>
      <c r="AT206" s="226" t="s">
        <v>125</v>
      </c>
      <c r="AU206" s="226" t="s">
        <v>86</v>
      </c>
      <c r="AY206" s="14" t="s">
        <v>122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84</v>
      </c>
      <c r="BK206" s="227">
        <f>ROUND(I206*H206,2)</f>
        <v>0</v>
      </c>
      <c r="BL206" s="14" t="s">
        <v>141</v>
      </c>
      <c r="BM206" s="226" t="s">
        <v>773</v>
      </c>
    </row>
    <row r="207" s="2" customFormat="1" ht="24.15" customHeight="1">
      <c r="A207" s="35"/>
      <c r="B207" s="36"/>
      <c r="C207" s="228" t="s">
        <v>447</v>
      </c>
      <c r="D207" s="228" t="s">
        <v>132</v>
      </c>
      <c r="E207" s="229" t="s">
        <v>774</v>
      </c>
      <c r="F207" s="230" t="s">
        <v>775</v>
      </c>
      <c r="G207" s="231" t="s">
        <v>195</v>
      </c>
      <c r="H207" s="232">
        <v>5</v>
      </c>
      <c r="I207" s="233"/>
      <c r="J207" s="234">
        <f>ROUND(I207*H207,2)</f>
        <v>0</v>
      </c>
      <c r="K207" s="230" t="s">
        <v>129</v>
      </c>
      <c r="L207" s="235"/>
      <c r="M207" s="236" t="s">
        <v>1</v>
      </c>
      <c r="N207" s="237" t="s">
        <v>41</v>
      </c>
      <c r="O207" s="88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135</v>
      </c>
      <c r="AT207" s="226" t="s">
        <v>132</v>
      </c>
      <c r="AU207" s="226" t="s">
        <v>86</v>
      </c>
      <c r="AY207" s="14" t="s">
        <v>122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84</v>
      </c>
      <c r="BK207" s="227">
        <f>ROUND(I207*H207,2)</f>
        <v>0</v>
      </c>
      <c r="BL207" s="14" t="s">
        <v>135</v>
      </c>
      <c r="BM207" s="226" t="s">
        <v>776</v>
      </c>
    </row>
    <row r="208" s="2" customFormat="1" ht="24.15" customHeight="1">
      <c r="A208" s="35"/>
      <c r="B208" s="36"/>
      <c r="C208" s="215" t="s">
        <v>452</v>
      </c>
      <c r="D208" s="215" t="s">
        <v>125</v>
      </c>
      <c r="E208" s="216" t="s">
        <v>777</v>
      </c>
      <c r="F208" s="217" t="s">
        <v>778</v>
      </c>
      <c r="G208" s="218" t="s">
        <v>195</v>
      </c>
      <c r="H208" s="219">
        <v>5</v>
      </c>
      <c r="I208" s="220"/>
      <c r="J208" s="221">
        <f>ROUND(I208*H208,2)</f>
        <v>0</v>
      </c>
      <c r="K208" s="217" t="s">
        <v>129</v>
      </c>
      <c r="L208" s="41"/>
      <c r="M208" s="222" t="s">
        <v>1</v>
      </c>
      <c r="N208" s="223" t="s">
        <v>41</v>
      </c>
      <c r="O208" s="88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141</v>
      </c>
      <c r="AT208" s="226" t="s">
        <v>125</v>
      </c>
      <c r="AU208" s="226" t="s">
        <v>86</v>
      </c>
      <c r="AY208" s="14" t="s">
        <v>122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84</v>
      </c>
      <c r="BK208" s="227">
        <f>ROUND(I208*H208,2)</f>
        <v>0</v>
      </c>
      <c r="BL208" s="14" t="s">
        <v>141</v>
      </c>
      <c r="BM208" s="226" t="s">
        <v>779</v>
      </c>
    </row>
    <row r="209" s="2" customFormat="1" ht="21.75" customHeight="1">
      <c r="A209" s="35"/>
      <c r="B209" s="36"/>
      <c r="C209" s="215" t="s">
        <v>456</v>
      </c>
      <c r="D209" s="215" t="s">
        <v>125</v>
      </c>
      <c r="E209" s="216" t="s">
        <v>780</v>
      </c>
      <c r="F209" s="217" t="s">
        <v>781</v>
      </c>
      <c r="G209" s="218" t="s">
        <v>195</v>
      </c>
      <c r="H209" s="219">
        <v>5</v>
      </c>
      <c r="I209" s="220"/>
      <c r="J209" s="221">
        <f>ROUND(I209*H209,2)</f>
        <v>0</v>
      </c>
      <c r="K209" s="217" t="s">
        <v>1</v>
      </c>
      <c r="L209" s="41"/>
      <c r="M209" s="222" t="s">
        <v>1</v>
      </c>
      <c r="N209" s="223" t="s">
        <v>41</v>
      </c>
      <c r="O209" s="88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141</v>
      </c>
      <c r="AT209" s="226" t="s">
        <v>125</v>
      </c>
      <c r="AU209" s="226" t="s">
        <v>86</v>
      </c>
      <c r="AY209" s="14" t="s">
        <v>122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84</v>
      </c>
      <c r="BK209" s="227">
        <f>ROUND(I209*H209,2)</f>
        <v>0</v>
      </c>
      <c r="BL209" s="14" t="s">
        <v>141</v>
      </c>
      <c r="BM209" s="226" t="s">
        <v>782</v>
      </c>
    </row>
    <row r="210" s="2" customFormat="1" ht="24.15" customHeight="1">
      <c r="A210" s="35"/>
      <c r="B210" s="36"/>
      <c r="C210" s="215" t="s">
        <v>460</v>
      </c>
      <c r="D210" s="215" t="s">
        <v>125</v>
      </c>
      <c r="E210" s="216" t="s">
        <v>783</v>
      </c>
      <c r="F210" s="217" t="s">
        <v>784</v>
      </c>
      <c r="G210" s="218" t="s">
        <v>195</v>
      </c>
      <c r="H210" s="219">
        <v>5</v>
      </c>
      <c r="I210" s="220"/>
      <c r="J210" s="221">
        <f>ROUND(I210*H210,2)</f>
        <v>0</v>
      </c>
      <c r="K210" s="217" t="s">
        <v>1</v>
      </c>
      <c r="L210" s="41"/>
      <c r="M210" s="222" t="s">
        <v>1</v>
      </c>
      <c r="N210" s="223" t="s">
        <v>41</v>
      </c>
      <c r="O210" s="88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141</v>
      </c>
      <c r="AT210" s="226" t="s">
        <v>125</v>
      </c>
      <c r="AU210" s="226" t="s">
        <v>86</v>
      </c>
      <c r="AY210" s="14" t="s">
        <v>122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84</v>
      </c>
      <c r="BK210" s="227">
        <f>ROUND(I210*H210,2)</f>
        <v>0</v>
      </c>
      <c r="BL210" s="14" t="s">
        <v>141</v>
      </c>
      <c r="BM210" s="226" t="s">
        <v>785</v>
      </c>
    </row>
    <row r="211" s="2" customFormat="1" ht="49.05" customHeight="1">
      <c r="A211" s="35"/>
      <c r="B211" s="36"/>
      <c r="C211" s="215" t="s">
        <v>466</v>
      </c>
      <c r="D211" s="215" t="s">
        <v>125</v>
      </c>
      <c r="E211" s="216" t="s">
        <v>381</v>
      </c>
      <c r="F211" s="217" t="s">
        <v>382</v>
      </c>
      <c r="G211" s="218" t="s">
        <v>383</v>
      </c>
      <c r="H211" s="219">
        <v>60</v>
      </c>
      <c r="I211" s="220"/>
      <c r="J211" s="221">
        <f>ROUND(I211*H211,2)</f>
        <v>0</v>
      </c>
      <c r="K211" s="217" t="s">
        <v>129</v>
      </c>
      <c r="L211" s="41"/>
      <c r="M211" s="222" t="s">
        <v>1</v>
      </c>
      <c r="N211" s="223" t="s">
        <v>41</v>
      </c>
      <c r="O211" s="88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380</v>
      </c>
      <c r="AT211" s="226" t="s">
        <v>125</v>
      </c>
      <c r="AU211" s="226" t="s">
        <v>86</v>
      </c>
      <c r="AY211" s="14" t="s">
        <v>122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84</v>
      </c>
      <c r="BK211" s="227">
        <f>ROUND(I211*H211,2)</f>
        <v>0</v>
      </c>
      <c r="BL211" s="14" t="s">
        <v>380</v>
      </c>
      <c r="BM211" s="226" t="s">
        <v>786</v>
      </c>
    </row>
    <row r="212" s="12" customFormat="1" ht="22.8" customHeight="1">
      <c r="A212" s="12"/>
      <c r="B212" s="199"/>
      <c r="C212" s="200"/>
      <c r="D212" s="201" t="s">
        <v>75</v>
      </c>
      <c r="E212" s="213" t="s">
        <v>385</v>
      </c>
      <c r="F212" s="213" t="s">
        <v>386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SUM(P213:P230)</f>
        <v>0</v>
      </c>
      <c r="Q212" s="207"/>
      <c r="R212" s="208">
        <f>SUM(R213:R230)</f>
        <v>0</v>
      </c>
      <c r="S212" s="207"/>
      <c r="T212" s="209">
        <f>SUM(T213:T230)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84</v>
      </c>
      <c r="AT212" s="211" t="s">
        <v>75</v>
      </c>
      <c r="AU212" s="211" t="s">
        <v>84</v>
      </c>
      <c r="AY212" s="210" t="s">
        <v>122</v>
      </c>
      <c r="BK212" s="212">
        <f>SUM(BK213:BK230)</f>
        <v>0</v>
      </c>
    </row>
    <row r="213" s="2" customFormat="1" ht="66.75" customHeight="1">
      <c r="A213" s="35"/>
      <c r="B213" s="36"/>
      <c r="C213" s="215" t="s">
        <v>787</v>
      </c>
      <c r="D213" s="215" t="s">
        <v>125</v>
      </c>
      <c r="E213" s="216" t="s">
        <v>788</v>
      </c>
      <c r="F213" s="217" t="s">
        <v>789</v>
      </c>
      <c r="G213" s="218" t="s">
        <v>602</v>
      </c>
      <c r="H213" s="219">
        <v>15</v>
      </c>
      <c r="I213" s="220"/>
      <c r="J213" s="221">
        <f>ROUND(I213*H213,2)</f>
        <v>0</v>
      </c>
      <c r="K213" s="217" t="s">
        <v>129</v>
      </c>
      <c r="L213" s="41"/>
      <c r="M213" s="222" t="s">
        <v>1</v>
      </c>
      <c r="N213" s="223" t="s">
        <v>41</v>
      </c>
      <c r="O213" s="88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141</v>
      </c>
      <c r="AT213" s="226" t="s">
        <v>125</v>
      </c>
      <c r="AU213" s="226" t="s">
        <v>86</v>
      </c>
      <c r="AY213" s="14" t="s">
        <v>122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84</v>
      </c>
      <c r="BK213" s="227">
        <f>ROUND(I213*H213,2)</f>
        <v>0</v>
      </c>
      <c r="BL213" s="14" t="s">
        <v>141</v>
      </c>
      <c r="BM213" s="226" t="s">
        <v>790</v>
      </c>
    </row>
    <row r="214" s="2" customFormat="1" ht="37.8" customHeight="1">
      <c r="A214" s="35"/>
      <c r="B214" s="36"/>
      <c r="C214" s="215" t="s">
        <v>791</v>
      </c>
      <c r="D214" s="215" t="s">
        <v>125</v>
      </c>
      <c r="E214" s="216" t="s">
        <v>792</v>
      </c>
      <c r="F214" s="217" t="s">
        <v>793</v>
      </c>
      <c r="G214" s="218" t="s">
        <v>128</v>
      </c>
      <c r="H214" s="219">
        <v>6</v>
      </c>
      <c r="I214" s="220"/>
      <c r="J214" s="221">
        <f>ROUND(I214*H214,2)</f>
        <v>0</v>
      </c>
      <c r="K214" s="217" t="s">
        <v>129</v>
      </c>
      <c r="L214" s="41"/>
      <c r="M214" s="222" t="s">
        <v>1</v>
      </c>
      <c r="N214" s="223" t="s">
        <v>41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141</v>
      </c>
      <c r="AT214" s="226" t="s">
        <v>125</v>
      </c>
      <c r="AU214" s="226" t="s">
        <v>86</v>
      </c>
      <c r="AY214" s="14" t="s">
        <v>122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84</v>
      </c>
      <c r="BK214" s="227">
        <f>ROUND(I214*H214,2)</f>
        <v>0</v>
      </c>
      <c r="BL214" s="14" t="s">
        <v>141</v>
      </c>
      <c r="BM214" s="226" t="s">
        <v>794</v>
      </c>
    </row>
    <row r="215" s="2" customFormat="1" ht="37.8" customHeight="1">
      <c r="A215" s="35"/>
      <c r="B215" s="36"/>
      <c r="C215" s="215" t="s">
        <v>795</v>
      </c>
      <c r="D215" s="215" t="s">
        <v>125</v>
      </c>
      <c r="E215" s="216" t="s">
        <v>796</v>
      </c>
      <c r="F215" s="217" t="s">
        <v>797</v>
      </c>
      <c r="G215" s="218" t="s">
        <v>128</v>
      </c>
      <c r="H215" s="219">
        <v>1</v>
      </c>
      <c r="I215" s="220"/>
      <c r="J215" s="221">
        <f>ROUND(I215*H215,2)</f>
        <v>0</v>
      </c>
      <c r="K215" s="217" t="s">
        <v>129</v>
      </c>
      <c r="L215" s="41"/>
      <c r="M215" s="222" t="s">
        <v>1</v>
      </c>
      <c r="N215" s="223" t="s">
        <v>41</v>
      </c>
      <c r="O215" s="88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141</v>
      </c>
      <c r="AT215" s="226" t="s">
        <v>125</v>
      </c>
      <c r="AU215" s="226" t="s">
        <v>86</v>
      </c>
      <c r="AY215" s="14" t="s">
        <v>122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84</v>
      </c>
      <c r="BK215" s="227">
        <f>ROUND(I215*H215,2)</f>
        <v>0</v>
      </c>
      <c r="BL215" s="14" t="s">
        <v>141</v>
      </c>
      <c r="BM215" s="226" t="s">
        <v>798</v>
      </c>
    </row>
    <row r="216" s="2" customFormat="1" ht="44.25" customHeight="1">
      <c r="A216" s="35"/>
      <c r="B216" s="36"/>
      <c r="C216" s="215" t="s">
        <v>799</v>
      </c>
      <c r="D216" s="215" t="s">
        <v>125</v>
      </c>
      <c r="E216" s="216" t="s">
        <v>388</v>
      </c>
      <c r="F216" s="217" t="s">
        <v>389</v>
      </c>
      <c r="G216" s="218" t="s">
        <v>128</v>
      </c>
      <c r="H216" s="219">
        <v>18</v>
      </c>
      <c r="I216" s="220"/>
      <c r="J216" s="221">
        <f>ROUND(I216*H216,2)</f>
        <v>0</v>
      </c>
      <c r="K216" s="217" t="s">
        <v>129</v>
      </c>
      <c r="L216" s="41"/>
      <c r="M216" s="222" t="s">
        <v>1</v>
      </c>
      <c r="N216" s="223" t="s">
        <v>41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141</v>
      </c>
      <c r="AT216" s="226" t="s">
        <v>125</v>
      </c>
      <c r="AU216" s="226" t="s">
        <v>86</v>
      </c>
      <c r="AY216" s="14" t="s">
        <v>122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84</v>
      </c>
      <c r="BK216" s="227">
        <f>ROUND(I216*H216,2)</f>
        <v>0</v>
      </c>
      <c r="BL216" s="14" t="s">
        <v>141</v>
      </c>
      <c r="BM216" s="226" t="s">
        <v>800</v>
      </c>
    </row>
    <row r="217" s="2" customFormat="1" ht="37.8" customHeight="1">
      <c r="A217" s="35"/>
      <c r="B217" s="36"/>
      <c r="C217" s="215" t="s">
        <v>801</v>
      </c>
      <c r="D217" s="215" t="s">
        <v>125</v>
      </c>
      <c r="E217" s="216" t="s">
        <v>400</v>
      </c>
      <c r="F217" s="217" t="s">
        <v>401</v>
      </c>
      <c r="G217" s="218" t="s">
        <v>128</v>
      </c>
      <c r="H217" s="219">
        <v>57</v>
      </c>
      <c r="I217" s="220"/>
      <c r="J217" s="221">
        <f>ROUND(I217*H217,2)</f>
        <v>0</v>
      </c>
      <c r="K217" s="217" t="s">
        <v>129</v>
      </c>
      <c r="L217" s="41"/>
      <c r="M217" s="222" t="s">
        <v>1</v>
      </c>
      <c r="N217" s="223" t="s">
        <v>41</v>
      </c>
      <c r="O217" s="88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141</v>
      </c>
      <c r="AT217" s="226" t="s">
        <v>125</v>
      </c>
      <c r="AU217" s="226" t="s">
        <v>86</v>
      </c>
      <c r="AY217" s="14" t="s">
        <v>122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4" t="s">
        <v>84</v>
      </c>
      <c r="BK217" s="227">
        <f>ROUND(I217*H217,2)</f>
        <v>0</v>
      </c>
      <c r="BL217" s="14" t="s">
        <v>141</v>
      </c>
      <c r="BM217" s="226" t="s">
        <v>802</v>
      </c>
    </row>
    <row r="218" s="2" customFormat="1" ht="44.25" customHeight="1">
      <c r="A218" s="35"/>
      <c r="B218" s="36"/>
      <c r="C218" s="215" t="s">
        <v>803</v>
      </c>
      <c r="D218" s="215" t="s">
        <v>125</v>
      </c>
      <c r="E218" s="216" t="s">
        <v>804</v>
      </c>
      <c r="F218" s="217" t="s">
        <v>805</v>
      </c>
      <c r="G218" s="218" t="s">
        <v>128</v>
      </c>
      <c r="H218" s="219">
        <v>4</v>
      </c>
      <c r="I218" s="220"/>
      <c r="J218" s="221">
        <f>ROUND(I218*H218,2)</f>
        <v>0</v>
      </c>
      <c r="K218" s="217" t="s">
        <v>129</v>
      </c>
      <c r="L218" s="41"/>
      <c r="M218" s="222" t="s">
        <v>1</v>
      </c>
      <c r="N218" s="223" t="s">
        <v>41</v>
      </c>
      <c r="O218" s="88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141</v>
      </c>
      <c r="AT218" s="226" t="s">
        <v>125</v>
      </c>
      <c r="AU218" s="226" t="s">
        <v>86</v>
      </c>
      <c r="AY218" s="14" t="s">
        <v>122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84</v>
      </c>
      <c r="BK218" s="227">
        <f>ROUND(I218*H218,2)</f>
        <v>0</v>
      </c>
      <c r="BL218" s="14" t="s">
        <v>141</v>
      </c>
      <c r="BM218" s="226" t="s">
        <v>806</v>
      </c>
    </row>
    <row r="219" s="2" customFormat="1" ht="37.8" customHeight="1">
      <c r="A219" s="35"/>
      <c r="B219" s="36"/>
      <c r="C219" s="215" t="s">
        <v>807</v>
      </c>
      <c r="D219" s="215" t="s">
        <v>125</v>
      </c>
      <c r="E219" s="216" t="s">
        <v>404</v>
      </c>
      <c r="F219" s="217" t="s">
        <v>405</v>
      </c>
      <c r="G219" s="218" t="s">
        <v>128</v>
      </c>
      <c r="H219" s="219">
        <v>2</v>
      </c>
      <c r="I219" s="220"/>
      <c r="J219" s="221">
        <f>ROUND(I219*H219,2)</f>
        <v>0</v>
      </c>
      <c r="K219" s="217" t="s">
        <v>129</v>
      </c>
      <c r="L219" s="41"/>
      <c r="M219" s="222" t="s">
        <v>1</v>
      </c>
      <c r="N219" s="223" t="s">
        <v>41</v>
      </c>
      <c r="O219" s="88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141</v>
      </c>
      <c r="AT219" s="226" t="s">
        <v>125</v>
      </c>
      <c r="AU219" s="226" t="s">
        <v>86</v>
      </c>
      <c r="AY219" s="14" t="s">
        <v>122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84</v>
      </c>
      <c r="BK219" s="227">
        <f>ROUND(I219*H219,2)</f>
        <v>0</v>
      </c>
      <c r="BL219" s="14" t="s">
        <v>141</v>
      </c>
      <c r="BM219" s="226" t="s">
        <v>808</v>
      </c>
    </row>
    <row r="220" s="2" customFormat="1" ht="44.25" customHeight="1">
      <c r="A220" s="35"/>
      <c r="B220" s="36"/>
      <c r="C220" s="215" t="s">
        <v>809</v>
      </c>
      <c r="D220" s="215" t="s">
        <v>125</v>
      </c>
      <c r="E220" s="216" t="s">
        <v>810</v>
      </c>
      <c r="F220" s="217" t="s">
        <v>811</v>
      </c>
      <c r="G220" s="218" t="s">
        <v>195</v>
      </c>
      <c r="H220" s="219">
        <v>12</v>
      </c>
      <c r="I220" s="220"/>
      <c r="J220" s="221">
        <f>ROUND(I220*H220,2)</f>
        <v>0</v>
      </c>
      <c r="K220" s="217" t="s">
        <v>129</v>
      </c>
      <c r="L220" s="41"/>
      <c r="M220" s="222" t="s">
        <v>1</v>
      </c>
      <c r="N220" s="223" t="s">
        <v>41</v>
      </c>
      <c r="O220" s="88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141</v>
      </c>
      <c r="AT220" s="226" t="s">
        <v>125</v>
      </c>
      <c r="AU220" s="226" t="s">
        <v>86</v>
      </c>
      <c r="AY220" s="14" t="s">
        <v>122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84</v>
      </c>
      <c r="BK220" s="227">
        <f>ROUND(I220*H220,2)</f>
        <v>0</v>
      </c>
      <c r="BL220" s="14" t="s">
        <v>141</v>
      </c>
      <c r="BM220" s="226" t="s">
        <v>812</v>
      </c>
    </row>
    <row r="221" s="2" customFormat="1" ht="44.25" customHeight="1">
      <c r="A221" s="35"/>
      <c r="B221" s="36"/>
      <c r="C221" s="215" t="s">
        <v>813</v>
      </c>
      <c r="D221" s="215" t="s">
        <v>125</v>
      </c>
      <c r="E221" s="216" t="s">
        <v>814</v>
      </c>
      <c r="F221" s="217" t="s">
        <v>815</v>
      </c>
      <c r="G221" s="218" t="s">
        <v>195</v>
      </c>
      <c r="H221" s="219">
        <v>12</v>
      </c>
      <c r="I221" s="220"/>
      <c r="J221" s="221">
        <f>ROUND(I221*H221,2)</f>
        <v>0</v>
      </c>
      <c r="K221" s="217" t="s">
        <v>129</v>
      </c>
      <c r="L221" s="41"/>
      <c r="M221" s="222" t="s">
        <v>1</v>
      </c>
      <c r="N221" s="223" t="s">
        <v>41</v>
      </c>
      <c r="O221" s="88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141</v>
      </c>
      <c r="AT221" s="226" t="s">
        <v>125</v>
      </c>
      <c r="AU221" s="226" t="s">
        <v>86</v>
      </c>
      <c r="AY221" s="14" t="s">
        <v>122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84</v>
      </c>
      <c r="BK221" s="227">
        <f>ROUND(I221*H221,2)</f>
        <v>0</v>
      </c>
      <c r="BL221" s="14" t="s">
        <v>141</v>
      </c>
      <c r="BM221" s="226" t="s">
        <v>816</v>
      </c>
    </row>
    <row r="222" s="2" customFormat="1" ht="44.25" customHeight="1">
      <c r="A222" s="35"/>
      <c r="B222" s="36"/>
      <c r="C222" s="215" t="s">
        <v>817</v>
      </c>
      <c r="D222" s="215" t="s">
        <v>125</v>
      </c>
      <c r="E222" s="216" t="s">
        <v>818</v>
      </c>
      <c r="F222" s="217" t="s">
        <v>819</v>
      </c>
      <c r="G222" s="218" t="s">
        <v>128</v>
      </c>
      <c r="H222" s="219">
        <v>2</v>
      </c>
      <c r="I222" s="220"/>
      <c r="J222" s="221">
        <f>ROUND(I222*H222,2)</f>
        <v>0</v>
      </c>
      <c r="K222" s="217" t="s">
        <v>129</v>
      </c>
      <c r="L222" s="41"/>
      <c r="M222" s="222" t="s">
        <v>1</v>
      </c>
      <c r="N222" s="223" t="s">
        <v>41</v>
      </c>
      <c r="O222" s="88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141</v>
      </c>
      <c r="AT222" s="226" t="s">
        <v>125</v>
      </c>
      <c r="AU222" s="226" t="s">
        <v>86</v>
      </c>
      <c r="AY222" s="14" t="s">
        <v>122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84</v>
      </c>
      <c r="BK222" s="227">
        <f>ROUND(I222*H222,2)</f>
        <v>0</v>
      </c>
      <c r="BL222" s="14" t="s">
        <v>141</v>
      </c>
      <c r="BM222" s="226" t="s">
        <v>820</v>
      </c>
    </row>
    <row r="223" s="2" customFormat="1" ht="49.05" customHeight="1">
      <c r="A223" s="35"/>
      <c r="B223" s="36"/>
      <c r="C223" s="215" t="s">
        <v>821</v>
      </c>
      <c r="D223" s="215" t="s">
        <v>125</v>
      </c>
      <c r="E223" s="216" t="s">
        <v>412</v>
      </c>
      <c r="F223" s="217" t="s">
        <v>413</v>
      </c>
      <c r="G223" s="218" t="s">
        <v>128</v>
      </c>
      <c r="H223" s="219">
        <v>1</v>
      </c>
      <c r="I223" s="220"/>
      <c r="J223" s="221">
        <f>ROUND(I223*H223,2)</f>
        <v>0</v>
      </c>
      <c r="K223" s="217" t="s">
        <v>129</v>
      </c>
      <c r="L223" s="41"/>
      <c r="M223" s="222" t="s">
        <v>1</v>
      </c>
      <c r="N223" s="223" t="s">
        <v>41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141</v>
      </c>
      <c r="AT223" s="226" t="s">
        <v>125</v>
      </c>
      <c r="AU223" s="226" t="s">
        <v>86</v>
      </c>
      <c r="AY223" s="14" t="s">
        <v>122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84</v>
      </c>
      <c r="BK223" s="227">
        <f>ROUND(I223*H223,2)</f>
        <v>0</v>
      </c>
      <c r="BL223" s="14" t="s">
        <v>141</v>
      </c>
      <c r="BM223" s="226" t="s">
        <v>822</v>
      </c>
    </row>
    <row r="224" s="2" customFormat="1" ht="49.05" customHeight="1">
      <c r="A224" s="35"/>
      <c r="B224" s="36"/>
      <c r="C224" s="215" t="s">
        <v>823</v>
      </c>
      <c r="D224" s="215" t="s">
        <v>125</v>
      </c>
      <c r="E224" s="216" t="s">
        <v>416</v>
      </c>
      <c r="F224" s="217" t="s">
        <v>417</v>
      </c>
      <c r="G224" s="218" t="s">
        <v>128</v>
      </c>
      <c r="H224" s="219">
        <v>2</v>
      </c>
      <c r="I224" s="220"/>
      <c r="J224" s="221">
        <f>ROUND(I224*H224,2)</f>
        <v>0</v>
      </c>
      <c r="K224" s="217" t="s">
        <v>129</v>
      </c>
      <c r="L224" s="41"/>
      <c r="M224" s="222" t="s">
        <v>1</v>
      </c>
      <c r="N224" s="223" t="s">
        <v>41</v>
      </c>
      <c r="O224" s="88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141</v>
      </c>
      <c r="AT224" s="226" t="s">
        <v>125</v>
      </c>
      <c r="AU224" s="226" t="s">
        <v>86</v>
      </c>
      <c r="AY224" s="14" t="s">
        <v>122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4" t="s">
        <v>84</v>
      </c>
      <c r="BK224" s="227">
        <f>ROUND(I224*H224,2)</f>
        <v>0</v>
      </c>
      <c r="BL224" s="14" t="s">
        <v>141</v>
      </c>
      <c r="BM224" s="226" t="s">
        <v>824</v>
      </c>
    </row>
    <row r="225" s="2" customFormat="1" ht="44.25" customHeight="1">
      <c r="A225" s="35"/>
      <c r="B225" s="36"/>
      <c r="C225" s="215" t="s">
        <v>825</v>
      </c>
      <c r="D225" s="215" t="s">
        <v>125</v>
      </c>
      <c r="E225" s="216" t="s">
        <v>826</v>
      </c>
      <c r="F225" s="217" t="s">
        <v>827</v>
      </c>
      <c r="G225" s="218" t="s">
        <v>128</v>
      </c>
      <c r="H225" s="219">
        <v>5</v>
      </c>
      <c r="I225" s="220"/>
      <c r="J225" s="221">
        <f>ROUND(I225*H225,2)</f>
        <v>0</v>
      </c>
      <c r="K225" s="217" t="s">
        <v>129</v>
      </c>
      <c r="L225" s="41"/>
      <c r="M225" s="222" t="s">
        <v>1</v>
      </c>
      <c r="N225" s="223" t="s">
        <v>41</v>
      </c>
      <c r="O225" s="88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141</v>
      </c>
      <c r="AT225" s="226" t="s">
        <v>125</v>
      </c>
      <c r="AU225" s="226" t="s">
        <v>86</v>
      </c>
      <c r="AY225" s="14" t="s">
        <v>122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84</v>
      </c>
      <c r="BK225" s="227">
        <f>ROUND(I225*H225,2)</f>
        <v>0</v>
      </c>
      <c r="BL225" s="14" t="s">
        <v>141</v>
      </c>
      <c r="BM225" s="226" t="s">
        <v>828</v>
      </c>
    </row>
    <row r="226" s="2" customFormat="1" ht="44.25" customHeight="1">
      <c r="A226" s="35"/>
      <c r="B226" s="36"/>
      <c r="C226" s="215" t="s">
        <v>829</v>
      </c>
      <c r="D226" s="215" t="s">
        <v>125</v>
      </c>
      <c r="E226" s="216" t="s">
        <v>830</v>
      </c>
      <c r="F226" s="217" t="s">
        <v>831</v>
      </c>
      <c r="G226" s="218" t="s">
        <v>128</v>
      </c>
      <c r="H226" s="219">
        <v>1</v>
      </c>
      <c r="I226" s="220"/>
      <c r="J226" s="221">
        <f>ROUND(I226*H226,2)</f>
        <v>0</v>
      </c>
      <c r="K226" s="217" t="s">
        <v>129</v>
      </c>
      <c r="L226" s="41"/>
      <c r="M226" s="222" t="s">
        <v>1</v>
      </c>
      <c r="N226" s="223" t="s">
        <v>41</v>
      </c>
      <c r="O226" s="88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141</v>
      </c>
      <c r="AT226" s="226" t="s">
        <v>125</v>
      </c>
      <c r="AU226" s="226" t="s">
        <v>86</v>
      </c>
      <c r="AY226" s="14" t="s">
        <v>122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84</v>
      </c>
      <c r="BK226" s="227">
        <f>ROUND(I226*H226,2)</f>
        <v>0</v>
      </c>
      <c r="BL226" s="14" t="s">
        <v>141</v>
      </c>
      <c r="BM226" s="226" t="s">
        <v>832</v>
      </c>
    </row>
    <row r="227" s="2" customFormat="1" ht="49.05" customHeight="1">
      <c r="A227" s="35"/>
      <c r="B227" s="36"/>
      <c r="C227" s="215" t="s">
        <v>833</v>
      </c>
      <c r="D227" s="215" t="s">
        <v>125</v>
      </c>
      <c r="E227" s="216" t="s">
        <v>558</v>
      </c>
      <c r="F227" s="217" t="s">
        <v>559</v>
      </c>
      <c r="G227" s="218" t="s">
        <v>560</v>
      </c>
      <c r="H227" s="219">
        <v>50</v>
      </c>
      <c r="I227" s="220"/>
      <c r="J227" s="221">
        <f>ROUND(I227*H227,2)</f>
        <v>0</v>
      </c>
      <c r="K227" s="217" t="s">
        <v>129</v>
      </c>
      <c r="L227" s="41"/>
      <c r="M227" s="222" t="s">
        <v>1</v>
      </c>
      <c r="N227" s="223" t="s">
        <v>41</v>
      </c>
      <c r="O227" s="88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141</v>
      </c>
      <c r="AT227" s="226" t="s">
        <v>125</v>
      </c>
      <c r="AU227" s="226" t="s">
        <v>86</v>
      </c>
      <c r="AY227" s="14" t="s">
        <v>122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84</v>
      </c>
      <c r="BK227" s="227">
        <f>ROUND(I227*H227,2)</f>
        <v>0</v>
      </c>
      <c r="BL227" s="14" t="s">
        <v>141</v>
      </c>
      <c r="BM227" s="226" t="s">
        <v>834</v>
      </c>
    </row>
    <row r="228" s="2" customFormat="1" ht="55.5" customHeight="1">
      <c r="A228" s="35"/>
      <c r="B228" s="36"/>
      <c r="C228" s="215" t="s">
        <v>835</v>
      </c>
      <c r="D228" s="215" t="s">
        <v>125</v>
      </c>
      <c r="E228" s="216" t="s">
        <v>562</v>
      </c>
      <c r="F228" s="217" t="s">
        <v>563</v>
      </c>
      <c r="G228" s="218" t="s">
        <v>128</v>
      </c>
      <c r="H228" s="219">
        <v>1</v>
      </c>
      <c r="I228" s="220"/>
      <c r="J228" s="221">
        <f>ROUND(I228*H228,2)</f>
        <v>0</v>
      </c>
      <c r="K228" s="217" t="s">
        <v>129</v>
      </c>
      <c r="L228" s="41"/>
      <c r="M228" s="222" t="s">
        <v>1</v>
      </c>
      <c r="N228" s="223" t="s">
        <v>41</v>
      </c>
      <c r="O228" s="88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141</v>
      </c>
      <c r="AT228" s="226" t="s">
        <v>125</v>
      </c>
      <c r="AU228" s="226" t="s">
        <v>86</v>
      </c>
      <c r="AY228" s="14" t="s">
        <v>122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84</v>
      </c>
      <c r="BK228" s="227">
        <f>ROUND(I228*H228,2)</f>
        <v>0</v>
      </c>
      <c r="BL228" s="14" t="s">
        <v>141</v>
      </c>
      <c r="BM228" s="226" t="s">
        <v>836</v>
      </c>
    </row>
    <row r="229" s="2" customFormat="1" ht="49.05" customHeight="1">
      <c r="A229" s="35"/>
      <c r="B229" s="36"/>
      <c r="C229" s="215" t="s">
        <v>837</v>
      </c>
      <c r="D229" s="215" t="s">
        <v>125</v>
      </c>
      <c r="E229" s="216" t="s">
        <v>838</v>
      </c>
      <c r="F229" s="217" t="s">
        <v>839</v>
      </c>
      <c r="G229" s="218" t="s">
        <v>128</v>
      </c>
      <c r="H229" s="219">
        <v>1</v>
      </c>
      <c r="I229" s="220"/>
      <c r="J229" s="221">
        <f>ROUND(I229*H229,2)</f>
        <v>0</v>
      </c>
      <c r="K229" s="217" t="s">
        <v>129</v>
      </c>
      <c r="L229" s="41"/>
      <c r="M229" s="222" t="s">
        <v>1</v>
      </c>
      <c r="N229" s="223" t="s">
        <v>41</v>
      </c>
      <c r="O229" s="88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141</v>
      </c>
      <c r="AT229" s="226" t="s">
        <v>125</v>
      </c>
      <c r="AU229" s="226" t="s">
        <v>86</v>
      </c>
      <c r="AY229" s="14" t="s">
        <v>122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84</v>
      </c>
      <c r="BK229" s="227">
        <f>ROUND(I229*H229,2)</f>
        <v>0</v>
      </c>
      <c r="BL229" s="14" t="s">
        <v>141</v>
      </c>
      <c r="BM229" s="226" t="s">
        <v>840</v>
      </c>
    </row>
    <row r="230" s="2" customFormat="1" ht="49.05" customHeight="1">
      <c r="A230" s="35"/>
      <c r="B230" s="36"/>
      <c r="C230" s="215" t="s">
        <v>841</v>
      </c>
      <c r="D230" s="215" t="s">
        <v>125</v>
      </c>
      <c r="E230" s="216" t="s">
        <v>381</v>
      </c>
      <c r="F230" s="217" t="s">
        <v>382</v>
      </c>
      <c r="G230" s="218" t="s">
        <v>383</v>
      </c>
      <c r="H230" s="219">
        <v>32</v>
      </c>
      <c r="I230" s="220"/>
      <c r="J230" s="221">
        <f>ROUND(I230*H230,2)</f>
        <v>0</v>
      </c>
      <c r="K230" s="217" t="s">
        <v>129</v>
      </c>
      <c r="L230" s="41"/>
      <c r="M230" s="222" t="s">
        <v>1</v>
      </c>
      <c r="N230" s="223" t="s">
        <v>41</v>
      </c>
      <c r="O230" s="88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141</v>
      </c>
      <c r="AT230" s="226" t="s">
        <v>125</v>
      </c>
      <c r="AU230" s="226" t="s">
        <v>86</v>
      </c>
      <c r="AY230" s="14" t="s">
        <v>122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84</v>
      </c>
      <c r="BK230" s="227">
        <f>ROUND(I230*H230,2)</f>
        <v>0</v>
      </c>
      <c r="BL230" s="14" t="s">
        <v>141</v>
      </c>
      <c r="BM230" s="226" t="s">
        <v>842</v>
      </c>
    </row>
    <row r="231" s="12" customFormat="1" ht="22.8" customHeight="1">
      <c r="A231" s="12"/>
      <c r="B231" s="199"/>
      <c r="C231" s="200"/>
      <c r="D231" s="201" t="s">
        <v>75</v>
      </c>
      <c r="E231" s="213" t="s">
        <v>427</v>
      </c>
      <c r="F231" s="213" t="s">
        <v>566</v>
      </c>
      <c r="G231" s="200"/>
      <c r="H231" s="200"/>
      <c r="I231" s="203"/>
      <c r="J231" s="214">
        <f>BK231</f>
        <v>0</v>
      </c>
      <c r="K231" s="200"/>
      <c r="L231" s="205"/>
      <c r="M231" s="206"/>
      <c r="N231" s="207"/>
      <c r="O231" s="207"/>
      <c r="P231" s="208">
        <f>SUM(P232:P236)</f>
        <v>0</v>
      </c>
      <c r="Q231" s="207"/>
      <c r="R231" s="208">
        <f>SUM(R232:R236)</f>
        <v>0</v>
      </c>
      <c r="S231" s="207"/>
      <c r="T231" s="209">
        <f>SUM(T232:T236)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0" t="s">
        <v>84</v>
      </c>
      <c r="AT231" s="211" t="s">
        <v>75</v>
      </c>
      <c r="AU231" s="211" t="s">
        <v>84</v>
      </c>
      <c r="AY231" s="210" t="s">
        <v>122</v>
      </c>
      <c r="BK231" s="212">
        <f>SUM(BK232:BK236)</f>
        <v>0</v>
      </c>
    </row>
    <row r="232" s="2" customFormat="1" ht="101.25" customHeight="1">
      <c r="A232" s="35"/>
      <c r="B232" s="36"/>
      <c r="C232" s="215" t="s">
        <v>843</v>
      </c>
      <c r="D232" s="215" t="s">
        <v>125</v>
      </c>
      <c r="E232" s="216" t="s">
        <v>567</v>
      </c>
      <c r="F232" s="217" t="s">
        <v>568</v>
      </c>
      <c r="G232" s="218" t="s">
        <v>128</v>
      </c>
      <c r="H232" s="219">
        <v>1</v>
      </c>
      <c r="I232" s="220"/>
      <c r="J232" s="221">
        <f>ROUND(I232*H232,2)</f>
        <v>0</v>
      </c>
      <c r="K232" s="217" t="s">
        <v>129</v>
      </c>
      <c r="L232" s="41"/>
      <c r="M232" s="222" t="s">
        <v>1</v>
      </c>
      <c r="N232" s="223" t="s">
        <v>41</v>
      </c>
      <c r="O232" s="88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141</v>
      </c>
      <c r="AT232" s="226" t="s">
        <v>125</v>
      </c>
      <c r="AU232" s="226" t="s">
        <v>86</v>
      </c>
      <c r="AY232" s="14" t="s">
        <v>122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84</v>
      </c>
      <c r="BK232" s="227">
        <f>ROUND(I232*H232,2)</f>
        <v>0</v>
      </c>
      <c r="BL232" s="14" t="s">
        <v>141</v>
      </c>
      <c r="BM232" s="226" t="s">
        <v>844</v>
      </c>
    </row>
    <row r="233" s="2" customFormat="1" ht="33" customHeight="1">
      <c r="A233" s="35"/>
      <c r="B233" s="36"/>
      <c r="C233" s="215" t="s">
        <v>845</v>
      </c>
      <c r="D233" s="215" t="s">
        <v>125</v>
      </c>
      <c r="E233" s="216" t="s">
        <v>570</v>
      </c>
      <c r="F233" s="217" t="s">
        <v>571</v>
      </c>
      <c r="G233" s="218" t="s">
        <v>128</v>
      </c>
      <c r="H233" s="219">
        <v>6</v>
      </c>
      <c r="I233" s="220"/>
      <c r="J233" s="221">
        <f>ROUND(I233*H233,2)</f>
        <v>0</v>
      </c>
      <c r="K233" s="217" t="s">
        <v>129</v>
      </c>
      <c r="L233" s="41"/>
      <c r="M233" s="222" t="s">
        <v>1</v>
      </c>
      <c r="N233" s="223" t="s">
        <v>41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141</v>
      </c>
      <c r="AT233" s="226" t="s">
        <v>125</v>
      </c>
      <c r="AU233" s="226" t="s">
        <v>86</v>
      </c>
      <c r="AY233" s="14" t="s">
        <v>122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84</v>
      </c>
      <c r="BK233" s="227">
        <f>ROUND(I233*H233,2)</f>
        <v>0</v>
      </c>
      <c r="BL233" s="14" t="s">
        <v>141</v>
      </c>
      <c r="BM233" s="226" t="s">
        <v>846</v>
      </c>
    </row>
    <row r="234" s="2" customFormat="1" ht="114.9" customHeight="1">
      <c r="A234" s="35"/>
      <c r="B234" s="36"/>
      <c r="C234" s="215" t="s">
        <v>847</v>
      </c>
      <c r="D234" s="215" t="s">
        <v>125</v>
      </c>
      <c r="E234" s="216" t="s">
        <v>430</v>
      </c>
      <c r="F234" s="217" t="s">
        <v>431</v>
      </c>
      <c r="G234" s="218" t="s">
        <v>128</v>
      </c>
      <c r="H234" s="219">
        <v>1</v>
      </c>
      <c r="I234" s="220"/>
      <c r="J234" s="221">
        <f>ROUND(I234*H234,2)</f>
        <v>0</v>
      </c>
      <c r="K234" s="217" t="s">
        <v>129</v>
      </c>
      <c r="L234" s="41"/>
      <c r="M234" s="222" t="s">
        <v>1</v>
      </c>
      <c r="N234" s="223" t="s">
        <v>41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141</v>
      </c>
      <c r="AT234" s="226" t="s">
        <v>125</v>
      </c>
      <c r="AU234" s="226" t="s">
        <v>86</v>
      </c>
      <c r="AY234" s="14" t="s">
        <v>122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84</v>
      </c>
      <c r="BK234" s="227">
        <f>ROUND(I234*H234,2)</f>
        <v>0</v>
      </c>
      <c r="BL234" s="14" t="s">
        <v>141</v>
      </c>
      <c r="BM234" s="226" t="s">
        <v>848</v>
      </c>
    </row>
    <row r="235" s="2" customFormat="1" ht="49.05" customHeight="1">
      <c r="A235" s="35"/>
      <c r="B235" s="36"/>
      <c r="C235" s="215" t="s">
        <v>849</v>
      </c>
      <c r="D235" s="215" t="s">
        <v>125</v>
      </c>
      <c r="E235" s="216" t="s">
        <v>434</v>
      </c>
      <c r="F235" s="217" t="s">
        <v>435</v>
      </c>
      <c r="G235" s="218" t="s">
        <v>128</v>
      </c>
      <c r="H235" s="219">
        <v>6</v>
      </c>
      <c r="I235" s="220"/>
      <c r="J235" s="221">
        <f>ROUND(I235*H235,2)</f>
        <v>0</v>
      </c>
      <c r="K235" s="217" t="s">
        <v>129</v>
      </c>
      <c r="L235" s="41"/>
      <c r="M235" s="222" t="s">
        <v>1</v>
      </c>
      <c r="N235" s="223" t="s">
        <v>41</v>
      </c>
      <c r="O235" s="88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141</v>
      </c>
      <c r="AT235" s="226" t="s">
        <v>125</v>
      </c>
      <c r="AU235" s="226" t="s">
        <v>86</v>
      </c>
      <c r="AY235" s="14" t="s">
        <v>122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84</v>
      </c>
      <c r="BK235" s="227">
        <f>ROUND(I235*H235,2)</f>
        <v>0</v>
      </c>
      <c r="BL235" s="14" t="s">
        <v>141</v>
      </c>
      <c r="BM235" s="226" t="s">
        <v>850</v>
      </c>
    </row>
    <row r="236" s="2" customFormat="1" ht="44.25" customHeight="1">
      <c r="A236" s="35"/>
      <c r="B236" s="36"/>
      <c r="C236" s="215" t="s">
        <v>851</v>
      </c>
      <c r="D236" s="215" t="s">
        <v>125</v>
      </c>
      <c r="E236" s="216" t="s">
        <v>575</v>
      </c>
      <c r="F236" s="217" t="s">
        <v>576</v>
      </c>
      <c r="G236" s="218" t="s">
        <v>128</v>
      </c>
      <c r="H236" s="219">
        <v>1</v>
      </c>
      <c r="I236" s="220"/>
      <c r="J236" s="221">
        <f>ROUND(I236*H236,2)</f>
        <v>0</v>
      </c>
      <c r="K236" s="217" t="s">
        <v>129</v>
      </c>
      <c r="L236" s="41"/>
      <c r="M236" s="222" t="s">
        <v>1</v>
      </c>
      <c r="N236" s="223" t="s">
        <v>41</v>
      </c>
      <c r="O236" s="88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141</v>
      </c>
      <c r="AT236" s="226" t="s">
        <v>125</v>
      </c>
      <c r="AU236" s="226" t="s">
        <v>86</v>
      </c>
      <c r="AY236" s="14" t="s">
        <v>122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84</v>
      </c>
      <c r="BK236" s="227">
        <f>ROUND(I236*H236,2)</f>
        <v>0</v>
      </c>
      <c r="BL236" s="14" t="s">
        <v>141</v>
      </c>
      <c r="BM236" s="226" t="s">
        <v>852</v>
      </c>
    </row>
    <row r="237" s="12" customFormat="1" ht="22.8" customHeight="1">
      <c r="A237" s="12"/>
      <c r="B237" s="199"/>
      <c r="C237" s="200"/>
      <c r="D237" s="201" t="s">
        <v>75</v>
      </c>
      <c r="E237" s="213" t="s">
        <v>578</v>
      </c>
      <c r="F237" s="213" t="s">
        <v>579</v>
      </c>
      <c r="G237" s="200"/>
      <c r="H237" s="200"/>
      <c r="I237" s="203"/>
      <c r="J237" s="214">
        <f>BK237</f>
        <v>0</v>
      </c>
      <c r="K237" s="200"/>
      <c r="L237" s="205"/>
      <c r="M237" s="206"/>
      <c r="N237" s="207"/>
      <c r="O237" s="207"/>
      <c r="P237" s="208">
        <f>SUM(P238:P241)</f>
        <v>0</v>
      </c>
      <c r="Q237" s="207"/>
      <c r="R237" s="208">
        <f>SUM(R238:R241)</f>
        <v>0</v>
      </c>
      <c r="S237" s="207"/>
      <c r="T237" s="209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84</v>
      </c>
      <c r="AT237" s="211" t="s">
        <v>75</v>
      </c>
      <c r="AU237" s="211" t="s">
        <v>84</v>
      </c>
      <c r="AY237" s="210" t="s">
        <v>122</v>
      </c>
      <c r="BK237" s="212">
        <f>SUM(BK238:BK241)</f>
        <v>0</v>
      </c>
    </row>
    <row r="238" s="2" customFormat="1" ht="189.75" customHeight="1">
      <c r="A238" s="35"/>
      <c r="B238" s="36"/>
      <c r="C238" s="215" t="s">
        <v>853</v>
      </c>
      <c r="D238" s="215" t="s">
        <v>125</v>
      </c>
      <c r="E238" s="216" t="s">
        <v>580</v>
      </c>
      <c r="F238" s="217" t="s">
        <v>581</v>
      </c>
      <c r="G238" s="218" t="s">
        <v>450</v>
      </c>
      <c r="H238" s="219">
        <v>79.599999999999994</v>
      </c>
      <c r="I238" s="220"/>
      <c r="J238" s="221">
        <f>ROUND(I238*H238,2)</f>
        <v>0</v>
      </c>
      <c r="K238" s="217" t="s">
        <v>129</v>
      </c>
      <c r="L238" s="41"/>
      <c r="M238" s="222" t="s">
        <v>1</v>
      </c>
      <c r="N238" s="223" t="s">
        <v>41</v>
      </c>
      <c r="O238" s="88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141</v>
      </c>
      <c r="AT238" s="226" t="s">
        <v>125</v>
      </c>
      <c r="AU238" s="226" t="s">
        <v>86</v>
      </c>
      <c r="AY238" s="14" t="s">
        <v>122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4" t="s">
        <v>84</v>
      </c>
      <c r="BK238" s="227">
        <f>ROUND(I238*H238,2)</f>
        <v>0</v>
      </c>
      <c r="BL238" s="14" t="s">
        <v>141</v>
      </c>
      <c r="BM238" s="226" t="s">
        <v>854</v>
      </c>
    </row>
    <row r="239" s="2" customFormat="1" ht="78" customHeight="1">
      <c r="A239" s="35"/>
      <c r="B239" s="36"/>
      <c r="C239" s="215" t="s">
        <v>855</v>
      </c>
      <c r="D239" s="215" t="s">
        <v>125</v>
      </c>
      <c r="E239" s="216" t="s">
        <v>453</v>
      </c>
      <c r="F239" s="217" t="s">
        <v>583</v>
      </c>
      <c r="G239" s="218" t="s">
        <v>450</v>
      </c>
      <c r="H239" s="219">
        <v>79.599999999999994</v>
      </c>
      <c r="I239" s="220"/>
      <c r="J239" s="221">
        <f>ROUND(I239*H239,2)</f>
        <v>0</v>
      </c>
      <c r="K239" s="217" t="s">
        <v>129</v>
      </c>
      <c r="L239" s="41"/>
      <c r="M239" s="222" t="s">
        <v>1</v>
      </c>
      <c r="N239" s="223" t="s">
        <v>41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141</v>
      </c>
      <c r="AT239" s="226" t="s">
        <v>125</v>
      </c>
      <c r="AU239" s="226" t="s">
        <v>86</v>
      </c>
      <c r="AY239" s="14" t="s">
        <v>122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84</v>
      </c>
      <c r="BK239" s="227">
        <f>ROUND(I239*H239,2)</f>
        <v>0</v>
      </c>
      <c r="BL239" s="14" t="s">
        <v>141</v>
      </c>
      <c r="BM239" s="226" t="s">
        <v>856</v>
      </c>
    </row>
    <row r="240" s="2" customFormat="1" ht="90" customHeight="1">
      <c r="A240" s="35"/>
      <c r="B240" s="36"/>
      <c r="C240" s="215" t="s">
        <v>857</v>
      </c>
      <c r="D240" s="215" t="s">
        <v>125</v>
      </c>
      <c r="E240" s="216" t="s">
        <v>858</v>
      </c>
      <c r="F240" s="217" t="s">
        <v>859</v>
      </c>
      <c r="G240" s="218" t="s">
        <v>450</v>
      </c>
      <c r="H240" s="219">
        <v>79.099999999999994</v>
      </c>
      <c r="I240" s="220"/>
      <c r="J240" s="221">
        <f>ROUND(I240*H240,2)</f>
        <v>0</v>
      </c>
      <c r="K240" s="217" t="s">
        <v>129</v>
      </c>
      <c r="L240" s="41"/>
      <c r="M240" s="222" t="s">
        <v>1</v>
      </c>
      <c r="N240" s="223" t="s">
        <v>41</v>
      </c>
      <c r="O240" s="88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141</v>
      </c>
      <c r="AT240" s="226" t="s">
        <v>125</v>
      </c>
      <c r="AU240" s="226" t="s">
        <v>86</v>
      </c>
      <c r="AY240" s="14" t="s">
        <v>122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4" t="s">
        <v>84</v>
      </c>
      <c r="BK240" s="227">
        <f>ROUND(I240*H240,2)</f>
        <v>0</v>
      </c>
      <c r="BL240" s="14" t="s">
        <v>141</v>
      </c>
      <c r="BM240" s="226" t="s">
        <v>860</v>
      </c>
    </row>
    <row r="241" s="2" customFormat="1" ht="90" customHeight="1">
      <c r="A241" s="35"/>
      <c r="B241" s="36"/>
      <c r="C241" s="215" t="s">
        <v>861</v>
      </c>
      <c r="D241" s="215" t="s">
        <v>125</v>
      </c>
      <c r="E241" s="216" t="s">
        <v>585</v>
      </c>
      <c r="F241" s="217" t="s">
        <v>586</v>
      </c>
      <c r="G241" s="218" t="s">
        <v>450</v>
      </c>
      <c r="H241" s="219">
        <v>0.5</v>
      </c>
      <c r="I241" s="220"/>
      <c r="J241" s="221">
        <f>ROUND(I241*H241,2)</f>
        <v>0</v>
      </c>
      <c r="K241" s="217" t="s">
        <v>129</v>
      </c>
      <c r="L241" s="41"/>
      <c r="M241" s="222" t="s">
        <v>1</v>
      </c>
      <c r="N241" s="223" t="s">
        <v>41</v>
      </c>
      <c r="O241" s="88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141</v>
      </c>
      <c r="AT241" s="226" t="s">
        <v>125</v>
      </c>
      <c r="AU241" s="226" t="s">
        <v>86</v>
      </c>
      <c r="AY241" s="14" t="s">
        <v>122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4" t="s">
        <v>84</v>
      </c>
      <c r="BK241" s="227">
        <f>ROUND(I241*H241,2)</f>
        <v>0</v>
      </c>
      <c r="BL241" s="14" t="s">
        <v>141</v>
      </c>
      <c r="BM241" s="226" t="s">
        <v>862</v>
      </c>
    </row>
    <row r="242" s="12" customFormat="1" ht="22.8" customHeight="1">
      <c r="A242" s="12"/>
      <c r="B242" s="199"/>
      <c r="C242" s="200"/>
      <c r="D242" s="201" t="s">
        <v>75</v>
      </c>
      <c r="E242" s="213" t="s">
        <v>464</v>
      </c>
      <c r="F242" s="213" t="s">
        <v>465</v>
      </c>
      <c r="G242" s="200"/>
      <c r="H242" s="200"/>
      <c r="I242" s="203"/>
      <c r="J242" s="214">
        <f>BK242</f>
        <v>0</v>
      </c>
      <c r="K242" s="200"/>
      <c r="L242" s="205"/>
      <c r="M242" s="206"/>
      <c r="N242" s="207"/>
      <c r="O242" s="207"/>
      <c r="P242" s="208">
        <f>SUM(P243:P244)</f>
        <v>0</v>
      </c>
      <c r="Q242" s="207"/>
      <c r="R242" s="208">
        <f>SUM(R243:R244)</f>
        <v>0</v>
      </c>
      <c r="S242" s="207"/>
      <c r="T242" s="209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0" t="s">
        <v>84</v>
      </c>
      <c r="AT242" s="211" t="s">
        <v>75</v>
      </c>
      <c r="AU242" s="211" t="s">
        <v>84</v>
      </c>
      <c r="AY242" s="210" t="s">
        <v>122</v>
      </c>
      <c r="BK242" s="212">
        <f>SUM(BK243:BK244)</f>
        <v>0</v>
      </c>
    </row>
    <row r="243" s="2" customFormat="1" ht="24.15" customHeight="1">
      <c r="A243" s="35"/>
      <c r="B243" s="36"/>
      <c r="C243" s="215" t="s">
        <v>863</v>
      </c>
      <c r="D243" s="215" t="s">
        <v>125</v>
      </c>
      <c r="E243" s="216" t="s">
        <v>864</v>
      </c>
      <c r="F243" s="217" t="s">
        <v>865</v>
      </c>
      <c r="G243" s="218" t="s">
        <v>469</v>
      </c>
      <c r="H243" s="238"/>
      <c r="I243" s="220"/>
      <c r="J243" s="221">
        <f>ROUND(I243*H243,2)</f>
        <v>0</v>
      </c>
      <c r="K243" s="217" t="s">
        <v>129</v>
      </c>
      <c r="L243" s="41"/>
      <c r="M243" s="222" t="s">
        <v>1</v>
      </c>
      <c r="N243" s="223" t="s">
        <v>41</v>
      </c>
      <c r="O243" s="88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141</v>
      </c>
      <c r="AT243" s="226" t="s">
        <v>125</v>
      </c>
      <c r="AU243" s="226" t="s">
        <v>86</v>
      </c>
      <c r="AY243" s="14" t="s">
        <v>122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4" t="s">
        <v>84</v>
      </c>
      <c r="BK243" s="227">
        <f>ROUND(I243*H243,2)</f>
        <v>0</v>
      </c>
      <c r="BL243" s="14" t="s">
        <v>141</v>
      </c>
      <c r="BM243" s="226" t="s">
        <v>866</v>
      </c>
    </row>
    <row r="244" s="2" customFormat="1" ht="90" customHeight="1">
      <c r="A244" s="35"/>
      <c r="B244" s="36"/>
      <c r="C244" s="215" t="s">
        <v>867</v>
      </c>
      <c r="D244" s="215" t="s">
        <v>125</v>
      </c>
      <c r="E244" s="216" t="s">
        <v>467</v>
      </c>
      <c r="F244" s="217" t="s">
        <v>468</v>
      </c>
      <c r="G244" s="218" t="s">
        <v>469</v>
      </c>
      <c r="H244" s="238"/>
      <c r="I244" s="220"/>
      <c r="J244" s="221">
        <f>ROUND(I244*H244,2)</f>
        <v>0</v>
      </c>
      <c r="K244" s="217" t="s">
        <v>129</v>
      </c>
      <c r="L244" s="41"/>
      <c r="M244" s="239" t="s">
        <v>1</v>
      </c>
      <c r="N244" s="240" t="s">
        <v>41</v>
      </c>
      <c r="O244" s="241"/>
      <c r="P244" s="242">
        <f>O244*H244</f>
        <v>0</v>
      </c>
      <c r="Q244" s="242">
        <v>0</v>
      </c>
      <c r="R244" s="242">
        <f>Q244*H244</f>
        <v>0</v>
      </c>
      <c r="S244" s="242">
        <v>0</v>
      </c>
      <c r="T244" s="24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6" t="s">
        <v>141</v>
      </c>
      <c r="AT244" s="226" t="s">
        <v>125</v>
      </c>
      <c r="AU244" s="226" t="s">
        <v>86</v>
      </c>
      <c r="AY244" s="14" t="s">
        <v>122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4" t="s">
        <v>84</v>
      </c>
      <c r="BK244" s="227">
        <f>ROUND(I244*H244,2)</f>
        <v>0</v>
      </c>
      <c r="BL244" s="14" t="s">
        <v>141</v>
      </c>
      <c r="BM244" s="226" t="s">
        <v>868</v>
      </c>
    </row>
    <row r="245" s="2" customFormat="1" ht="6.96" customHeight="1">
      <c r="A245" s="35"/>
      <c r="B245" s="63"/>
      <c r="C245" s="64"/>
      <c r="D245" s="64"/>
      <c r="E245" s="64"/>
      <c r="F245" s="64"/>
      <c r="G245" s="64"/>
      <c r="H245" s="64"/>
      <c r="I245" s="64"/>
      <c r="J245" s="64"/>
      <c r="K245" s="64"/>
      <c r="L245" s="41"/>
      <c r="M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</row>
  </sheetData>
  <sheetProtection sheet="1" autoFilter="0" formatColumns="0" formatRows="0" objects="1" scenarios="1" spinCount="100000" saltValue="mZypVRtyA9Q3b+cstDSrFG6RgzD3Swr7gpy+wwqBb5hIZs7sqCRzQcdoMpF6O25dGQIx4ZVaimyM6PbhZxeC8g==" hashValue="FF0a8bdKLXo118vpkfI73slLGkSh3NGBx1Odl/TTW3hoZrL+KXFpIWdS96GTB4rnkHjmWVTdBEOA0h5fR/lbXg==" algorithmName="SHA-512" password="CC35"/>
  <autoFilter ref="C123:K24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2023-02-01T09:18:36Z</dcterms:created>
  <dcterms:modified xsi:type="dcterms:W3CDTF">2023-02-01T09:18:41Z</dcterms:modified>
</cp:coreProperties>
</file>